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Gelir Tablosu" sheetId="1" r:id="rId1"/>
  </sheets>
  <calcPr calcId="145621"/>
</workbook>
</file>

<file path=xl/calcChain.xml><?xml version="1.0" encoding="utf-8"?>
<calcChain xmlns="http://schemas.openxmlformats.org/spreadsheetml/2006/main">
  <c r="B75" i="1" l="1"/>
  <c r="B70" i="1"/>
  <c r="B82" i="1" s="1"/>
  <c r="B63" i="1"/>
  <c r="B53" i="1"/>
  <c r="B37" i="1"/>
  <c r="B28" i="1"/>
  <c r="B18" i="1"/>
  <c r="B11" i="1"/>
  <c r="B5" i="1"/>
  <c r="B17" i="1" l="1"/>
  <c r="B26" i="1" s="1"/>
  <c r="B35" i="1" s="1"/>
  <c r="B68" i="1" s="1"/>
  <c r="B84" i="1" s="1"/>
  <c r="B89" i="1" s="1"/>
</calcChain>
</file>

<file path=xl/sharedStrings.xml><?xml version="1.0" encoding="utf-8"?>
<sst xmlns="http://schemas.openxmlformats.org/spreadsheetml/2006/main" count="61" uniqueCount="58">
  <si>
    <t xml:space="preserve"> TÜRKİYE GRAMEEN   MİKROFİNANS PROGRAMI </t>
  </si>
  <si>
    <t>01.01.2025-31.12.2025 DÖNEMİ AYRINTILI GELİR TABLOSU</t>
  </si>
  <si>
    <t>GELİR TABLOSU</t>
  </si>
  <si>
    <t xml:space="preserve"> </t>
  </si>
  <si>
    <t xml:space="preserve">     A- BRÜT SATIŞLAR</t>
  </si>
  <si>
    <t xml:space="preserve">         1- ALINAN HİZMET BEDELİ</t>
  </si>
  <si>
    <t xml:space="preserve">         2- YURTDIŞI SATIŞLAR</t>
  </si>
  <si>
    <t xml:space="preserve">         3- DİĞER GELİRLER</t>
  </si>
  <si>
    <t xml:space="preserve">     B- SATIŞ İNDİRİMLERİ (-)</t>
  </si>
  <si>
    <t xml:space="preserve">         1- SATIŞTAN İADELER (-)  </t>
  </si>
  <si>
    <t xml:space="preserve">         2- SATIŞ İSKONTOLARI (-)</t>
  </si>
  <si>
    <t xml:space="preserve">         3- DİĞER İNDİRİMLER (-)</t>
  </si>
  <si>
    <t xml:space="preserve">     C- NET SATIŞLAR</t>
  </si>
  <si>
    <t xml:space="preserve">     D- SATIŞLARIN MALİYETİ</t>
  </si>
  <si>
    <t xml:space="preserve">         1- SATILAN MAMULLER MALİYETİ (-)</t>
  </si>
  <si>
    <t xml:space="preserve">         2- SATILAN TİCARİ MALLARIN MALİYETİ (-)</t>
  </si>
  <si>
    <t xml:space="preserve">         3- ŞUBELERİN GİDERLERİ (-)</t>
  </si>
  <si>
    <t xml:space="preserve">         4- DİĞER SATIŞLARIN MALİYETİ (-)</t>
  </si>
  <si>
    <t xml:space="preserve"> BRÜT SATIŞ KARI VEYA ZARARI</t>
  </si>
  <si>
    <t xml:space="preserve">     E- FAALİYET GİDERLERİ (-)</t>
  </si>
  <si>
    <t xml:space="preserve">         1- ARAŞTIRMA VE GELİŞTİRME GİDERLERİ (-)</t>
  </si>
  <si>
    <t xml:space="preserve">         2- PAZARLAMA, SATIŞ VE DAĞITIM GİDERLERİ (-)</t>
  </si>
  <si>
    <t xml:space="preserve">         3- GENEL MÜDÜRLÜK YÖNETİM GİDERLERİ (-)  </t>
  </si>
  <si>
    <t xml:space="preserve">  FAALİYET KARI VEYA ZARARI</t>
  </si>
  <si>
    <t xml:space="preserve">     F- DİĞER FAALİYETLERDEN OLAĞAN GELİR VEYA KARLAR</t>
  </si>
  <si>
    <t xml:space="preserve">         1- İŞTİRAKLERDEN TEMETTÜ GELİRLERİ</t>
  </si>
  <si>
    <t xml:space="preserve">         2- BAĞLI ORTAKLIKLARDAN TEMETTÜ GELİRLERİ</t>
  </si>
  <si>
    <t xml:space="preserve">         3- BANKA MEVDUAT FAİZLERİ</t>
  </si>
  <si>
    <t xml:space="preserve">         4- KOMİSYON GELİRLERİ</t>
  </si>
  <si>
    <t xml:space="preserve">         5- ŞÜPHELİ ALACAKLARDAN TAHSİL EDİLENLER </t>
  </si>
  <si>
    <t xml:space="preserve">         6- MENKUL KIYMET SATIŞ KARLARI</t>
  </si>
  <si>
    <t xml:space="preserve">         7- DÖVİZ KUR FARKI GELİRLERİ</t>
  </si>
  <si>
    <t xml:space="preserve">         8- REESKONT FAİZ GELİRLERİ</t>
  </si>
  <si>
    <t>01.01.2025-31.12.2025</t>
  </si>
  <si>
    <t xml:space="preserve">     G- DİĞER FAALİYETLERDEN GİDER VE ZARARLAR (-)</t>
  </si>
  <si>
    <t xml:space="preserve">         1- KOMİSYON GİDERLERİ</t>
  </si>
  <si>
    <t xml:space="preserve">         2- KARŞILIK GİDERLERİ</t>
  </si>
  <si>
    <t xml:space="preserve">         3- MENKUL KIYMET SATIŞ ZARARLARI</t>
  </si>
  <si>
    <t xml:space="preserve">         4- KAMBİYO ZARARLARI</t>
  </si>
  <si>
    <t xml:space="preserve">         5- REESKONT FAİZ GİDERLERİ</t>
  </si>
  <si>
    <t xml:space="preserve">         6- ENFLASYON DÜZELTMESİ ZARARLARI</t>
  </si>
  <si>
    <t xml:space="preserve">         7- DİĞER OLAĞAN GİDER VE ZARARLAR</t>
  </si>
  <si>
    <t xml:space="preserve">     H- FİNANSMAN GİDERLERİ (-)</t>
  </si>
  <si>
    <t xml:space="preserve">         1- KREDİ FAİZ GİDERLERİ (-) </t>
  </si>
  <si>
    <t xml:space="preserve">         2- UZUN VADELİ BORÇLANMA GİDERLERİ (-)</t>
  </si>
  <si>
    <t xml:space="preserve">  OLAĞAN KAR VEYA ZARAR</t>
  </si>
  <si>
    <t xml:space="preserve">     I- OLAĞANDIŞI GELİR VE KARLAR</t>
  </si>
  <si>
    <t xml:space="preserve">         1- ÖNCEKİ DÖNEM GELİR VE KARLARI</t>
  </si>
  <si>
    <t xml:space="preserve">         2- DİĞER OLAĞAN DIŞI GELİR VE KARLAR </t>
  </si>
  <si>
    <t xml:space="preserve">     J- OLAĞANDIŞI GİDER VE ZARARLAR (-)</t>
  </si>
  <si>
    <t xml:space="preserve">         1- ÇALIŞMAYAN KISIM GİDER VE ZARARLARI (-)</t>
  </si>
  <si>
    <t xml:space="preserve">         2- ÖNCEKİ DÖNEM GİDER VE ZARARLARI (-)  </t>
  </si>
  <si>
    <t xml:space="preserve">         3- DİĞER OLAĞANDIŞI GİDER VE ZARARLAR (-)</t>
  </si>
  <si>
    <t xml:space="preserve">  OLAĞANDIŞI KAR VEYA ZARAR</t>
  </si>
  <si>
    <t xml:space="preserve">  VERGİ ÖNCESİ DÖNEM KARI VEYA ZARARI</t>
  </si>
  <si>
    <t xml:space="preserve">     K- DÖNEM KARI VERGİ VE DİĞER YASAL </t>
  </si>
  <si>
    <t xml:space="preserve">         YÜKÜMLÜLÜK KARŞILIĞI (-)</t>
  </si>
  <si>
    <t xml:space="preserve">  VERGİ SONRASI DÖNEM NET KARI VEYA ZARARI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</si>
</sst>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[$-41F]d\ mmmm\ yyyy;@"/>
    <numFmt numFmtId="165" formatCode="_-* #,##0.00\ _₺_-;\-* #,##0.00\ _₺_-;_-* &quot;-&quot;??\ _₺_-;_-@_-"/>
  </numFmts>
  <fonts count="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b/>
      <sz val="12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7" xfId="0" applyFont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4" fillId="0" borderId="9" xfId="0" applyFont="1" applyBorder="1"/>
    <xf numFmtId="4" fontId="4" fillId="2" borderId="6" xfId="0" applyNumberFormat="1" applyFont="1" applyFill="1" applyBorder="1"/>
    <xf numFmtId="0" fontId="5" fillId="0" borderId="10" xfId="0" applyFont="1" applyBorder="1"/>
    <xf numFmtId="4" fontId="5" fillId="2" borderId="4" xfId="0" applyNumberFormat="1" applyFont="1" applyFill="1" applyBorder="1"/>
    <xf numFmtId="0" fontId="5" fillId="0" borderId="11" xfId="0" applyFont="1" applyBorder="1"/>
    <xf numFmtId="0" fontId="5" fillId="0" borderId="9" xfId="0" applyFont="1" applyBorder="1"/>
    <xf numFmtId="0" fontId="4" fillId="0" borderId="7" xfId="0" applyFont="1" applyBorder="1"/>
    <xf numFmtId="4" fontId="4" fillId="2" borderId="8" xfId="0" applyNumberFormat="1" applyFont="1" applyFill="1" applyBorder="1"/>
    <xf numFmtId="4" fontId="5" fillId="2" borderId="4" xfId="0" applyNumberFormat="1" applyFont="1" applyFill="1" applyBorder="1" applyAlignment="1">
      <alignment horizontal="right"/>
    </xf>
    <xf numFmtId="4" fontId="5" fillId="2" borderId="6" xfId="0" applyNumberFormat="1" applyFont="1" applyFill="1" applyBorder="1"/>
    <xf numFmtId="0" fontId="5" fillId="0" borderId="1" xfId="0" applyFont="1" applyBorder="1"/>
    <xf numFmtId="4" fontId="5" fillId="2" borderId="2" xfId="0" applyNumberFormat="1" applyFont="1" applyFill="1" applyBorder="1"/>
    <xf numFmtId="0" fontId="5" fillId="0" borderId="5" xfId="0" applyFont="1" applyBorder="1"/>
    <xf numFmtId="3" fontId="5" fillId="2" borderId="6" xfId="0" applyNumberFormat="1" applyFont="1" applyFill="1" applyBorder="1"/>
    <xf numFmtId="0" fontId="3" fillId="0" borderId="12" xfId="0" applyFont="1" applyBorder="1" applyAlignment="1">
      <alignment horizontal="center"/>
    </xf>
    <xf numFmtId="14" fontId="3" fillId="2" borderId="13" xfId="0" applyNumberFormat="1" applyFont="1" applyFill="1" applyBorder="1" applyAlignment="1">
      <alignment horizontal="center"/>
    </xf>
    <xf numFmtId="0" fontId="4" fillId="0" borderId="12" xfId="0" applyFont="1" applyBorder="1"/>
    <xf numFmtId="4" fontId="4" fillId="2" borderId="13" xfId="0" applyNumberFormat="1" applyFont="1" applyFill="1" applyBorder="1"/>
    <xf numFmtId="0" fontId="5" fillId="0" borderId="14" xfId="0" applyFont="1" applyBorder="1"/>
    <xf numFmtId="4" fontId="5" fillId="2" borderId="15" xfId="0" applyNumberFormat="1" applyFont="1" applyFill="1" applyBorder="1"/>
    <xf numFmtId="0" fontId="4" fillId="0" borderId="16" xfId="0" applyFont="1" applyBorder="1"/>
    <xf numFmtId="4" fontId="4" fillId="2" borderId="17" xfId="0" applyNumberFormat="1" applyFont="1" applyFill="1" applyBorder="1"/>
    <xf numFmtId="4" fontId="5" fillId="0" borderId="15" xfId="0" applyNumberFormat="1" applyFont="1" applyFill="1" applyBorder="1"/>
    <xf numFmtId="4" fontId="4" fillId="2" borderId="17" xfId="1" applyNumberFormat="1" applyFont="1" applyFill="1" applyBorder="1"/>
    <xf numFmtId="0" fontId="4" fillId="0" borderId="18" xfId="0" applyFont="1" applyBorder="1"/>
    <xf numFmtId="0" fontId="4" fillId="0" borderId="21" xfId="0" applyFont="1" applyBorder="1"/>
    <xf numFmtId="4" fontId="4" fillId="2" borderId="22" xfId="0" applyNumberFormat="1" applyFont="1" applyFill="1" applyBorder="1"/>
    <xf numFmtId="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" fontId="4" fillId="2" borderId="19" xfId="0" applyNumberFormat="1" applyFont="1" applyFill="1" applyBorder="1" applyAlignment="1">
      <alignment horizontal="right" vertical="center" wrapText="1"/>
    </xf>
    <xf numFmtId="4" fontId="4" fillId="2" borderId="20" xfId="0" applyNumberFormat="1" applyFont="1" applyFill="1" applyBorder="1" applyAlignment="1">
      <alignment horizontal="right" vertical="center" wrapText="1"/>
    </xf>
  </cellXfs>
  <cellStyles count="6">
    <cellStyle name="Binlik Ayracı [0]" xfId="1" builtinId="6"/>
    <cellStyle name="Binlik Ayracı [0] 2" xfId="2"/>
    <cellStyle name="Normal" xfId="0" builtinId="0"/>
    <cellStyle name="Normal 2" xfId="3"/>
    <cellStyle name="Normal 3" xfId="4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workbookViewId="0">
      <selection sqref="A1:B1"/>
    </sheetView>
  </sheetViews>
  <sheetFormatPr defaultRowHeight="12.75" x14ac:dyDescent="0.2"/>
  <cols>
    <col min="1" max="1" width="66.28515625" bestFit="1" customWidth="1"/>
    <col min="2" max="2" width="25.28515625" bestFit="1" customWidth="1"/>
    <col min="5" max="5" width="13.42578125" bestFit="1" customWidth="1"/>
  </cols>
  <sheetData>
    <row r="1" spans="1:2" ht="15.75" x14ac:dyDescent="0.25">
      <c r="A1" s="31" t="s">
        <v>0</v>
      </c>
      <c r="B1" s="32"/>
    </row>
    <row r="2" spans="1:2" ht="15.75" x14ac:dyDescent="0.25">
      <c r="A2" s="33" t="s">
        <v>1</v>
      </c>
      <c r="B2" s="34"/>
    </row>
    <row r="3" spans="1:2" ht="15.75" thickBot="1" x14ac:dyDescent="0.3">
      <c r="A3" s="35"/>
      <c r="B3" s="36"/>
    </row>
    <row r="4" spans="1:2" ht="16.5" thickBot="1" x14ac:dyDescent="0.3">
      <c r="A4" s="1" t="s">
        <v>2</v>
      </c>
      <c r="B4" s="2" t="s">
        <v>3</v>
      </c>
    </row>
    <row r="5" spans="1:2" ht="15.75" thickBot="1" x14ac:dyDescent="0.3">
      <c r="A5" s="3" t="s">
        <v>4</v>
      </c>
      <c r="B5" s="4">
        <f>SUM(B7:B9)</f>
        <v>142796366.61000001</v>
      </c>
    </row>
    <row r="6" spans="1:2" ht="14.25" x14ac:dyDescent="0.2">
      <c r="A6" s="5"/>
      <c r="B6" s="6"/>
    </row>
    <row r="7" spans="1:2" ht="14.25" x14ac:dyDescent="0.2">
      <c r="A7" s="7" t="s">
        <v>5</v>
      </c>
      <c r="B7" s="6">
        <v>139499826.65000001</v>
      </c>
    </row>
    <row r="8" spans="1:2" ht="14.25" x14ac:dyDescent="0.2">
      <c r="A8" s="7" t="s">
        <v>6</v>
      </c>
      <c r="B8" s="6">
        <v>0</v>
      </c>
    </row>
    <row r="9" spans="1:2" ht="14.25" x14ac:dyDescent="0.2">
      <c r="A9" s="7" t="s">
        <v>7</v>
      </c>
      <c r="B9" s="6">
        <v>3296539.96</v>
      </c>
    </row>
    <row r="10" spans="1:2" ht="15" thickBot="1" x14ac:dyDescent="0.25">
      <c r="A10" s="8"/>
      <c r="B10" s="6"/>
    </row>
    <row r="11" spans="1:2" ht="15.75" thickBot="1" x14ac:dyDescent="0.3">
      <c r="A11" s="9" t="s">
        <v>8</v>
      </c>
      <c r="B11" s="10">
        <f>SUM(B14:B15)</f>
        <v>1081.9000000000001</v>
      </c>
    </row>
    <row r="12" spans="1:2" ht="14.25" x14ac:dyDescent="0.2">
      <c r="A12" s="7"/>
      <c r="B12" s="6"/>
    </row>
    <row r="13" spans="1:2" ht="14.25" x14ac:dyDescent="0.2">
      <c r="A13" s="7" t="s">
        <v>9</v>
      </c>
      <c r="B13" s="6">
        <v>0</v>
      </c>
    </row>
    <row r="14" spans="1:2" ht="14.25" x14ac:dyDescent="0.2">
      <c r="A14" s="7" t="s">
        <v>10</v>
      </c>
      <c r="B14" s="11">
        <v>1081.9000000000001</v>
      </c>
    </row>
    <row r="15" spans="1:2" ht="14.25" x14ac:dyDescent="0.2">
      <c r="A15" s="7" t="s">
        <v>11</v>
      </c>
      <c r="B15" s="6">
        <v>0</v>
      </c>
    </row>
    <row r="16" spans="1:2" ht="15" thickBot="1" x14ac:dyDescent="0.25">
      <c r="A16" s="7"/>
      <c r="B16" s="6"/>
    </row>
    <row r="17" spans="1:2" ht="15.75" thickBot="1" x14ac:dyDescent="0.3">
      <c r="A17" s="9" t="s">
        <v>12</v>
      </c>
      <c r="B17" s="10">
        <f>SUM(B5-B11)</f>
        <v>142795284.71000001</v>
      </c>
    </row>
    <row r="18" spans="1:2" ht="15.75" thickBot="1" x14ac:dyDescent="0.3">
      <c r="A18" s="9" t="s">
        <v>13</v>
      </c>
      <c r="B18" s="10">
        <f>SUM(B20:B24)</f>
        <v>58691503.969999999</v>
      </c>
    </row>
    <row r="19" spans="1:2" ht="14.25" x14ac:dyDescent="0.2">
      <c r="A19" s="7"/>
      <c r="B19" s="6"/>
    </row>
    <row r="20" spans="1:2" ht="14.25" x14ac:dyDescent="0.2">
      <c r="A20" s="7" t="s">
        <v>14</v>
      </c>
      <c r="B20" s="6">
        <v>0</v>
      </c>
    </row>
    <row r="21" spans="1:2" ht="14.25" x14ac:dyDescent="0.2">
      <c r="A21" s="7" t="s">
        <v>15</v>
      </c>
      <c r="B21" s="6">
        <v>58691503.969999999</v>
      </c>
    </row>
    <row r="22" spans="1:2" ht="14.25" x14ac:dyDescent="0.2">
      <c r="A22" s="7" t="s">
        <v>16</v>
      </c>
      <c r="B22" s="11">
        <v>0</v>
      </c>
    </row>
    <row r="23" spans="1:2" ht="14.25" x14ac:dyDescent="0.2">
      <c r="A23" s="7" t="s">
        <v>17</v>
      </c>
      <c r="B23" s="6">
        <v>0</v>
      </c>
    </row>
    <row r="24" spans="1:2" ht="14.25" x14ac:dyDescent="0.2">
      <c r="A24" s="7"/>
      <c r="B24" s="6"/>
    </row>
    <row r="25" spans="1:2" ht="15" thickBot="1" x14ac:dyDescent="0.25">
      <c r="A25" s="7"/>
      <c r="B25" s="6"/>
    </row>
    <row r="26" spans="1:2" ht="15.75" thickBot="1" x14ac:dyDescent="0.3">
      <c r="A26" s="9" t="s">
        <v>18</v>
      </c>
      <c r="B26" s="10">
        <f>SUM(B17-B18)</f>
        <v>84103780.74000001</v>
      </c>
    </row>
    <row r="27" spans="1:2" ht="15" thickBot="1" x14ac:dyDescent="0.25">
      <c r="A27" s="7"/>
      <c r="B27" s="6"/>
    </row>
    <row r="28" spans="1:2" ht="15.75" thickBot="1" x14ac:dyDescent="0.3">
      <c r="A28" s="9" t="s">
        <v>19</v>
      </c>
      <c r="B28" s="10">
        <f>SUM(B30:B33)</f>
        <v>54448908.5</v>
      </c>
    </row>
    <row r="29" spans="1:2" ht="14.25" x14ac:dyDescent="0.2">
      <c r="A29" s="7"/>
      <c r="B29" s="6"/>
    </row>
    <row r="30" spans="1:2" ht="14.25" x14ac:dyDescent="0.2">
      <c r="A30" s="7" t="s">
        <v>20</v>
      </c>
      <c r="B30" s="6">
        <v>0</v>
      </c>
    </row>
    <row r="31" spans="1:2" ht="14.25" x14ac:dyDescent="0.2">
      <c r="A31" s="7" t="s">
        <v>21</v>
      </c>
      <c r="B31" s="6">
        <v>10441.959999999999</v>
      </c>
    </row>
    <row r="32" spans="1:2" ht="14.25" x14ac:dyDescent="0.2">
      <c r="A32" s="7" t="s">
        <v>22</v>
      </c>
      <c r="B32" s="6">
        <v>54438466.539999999</v>
      </c>
    </row>
    <row r="33" spans="1:2" ht="14.25" x14ac:dyDescent="0.2">
      <c r="A33" s="7"/>
      <c r="B33" s="6"/>
    </row>
    <row r="34" spans="1:2" ht="15" thickBot="1" x14ac:dyDescent="0.25">
      <c r="A34" s="7"/>
      <c r="B34" s="6"/>
    </row>
    <row r="35" spans="1:2" ht="15.75" thickBot="1" x14ac:dyDescent="0.3">
      <c r="A35" s="9" t="s">
        <v>23</v>
      </c>
      <c r="B35" s="10">
        <f>SUM(B26-B28)</f>
        <v>29654872.24000001</v>
      </c>
    </row>
    <row r="36" spans="1:2" ht="15" thickBot="1" x14ac:dyDescent="0.25">
      <c r="A36" s="7"/>
      <c r="B36" s="6"/>
    </row>
    <row r="37" spans="1:2" ht="15.75" thickBot="1" x14ac:dyDescent="0.3">
      <c r="A37" s="9" t="s">
        <v>24</v>
      </c>
      <c r="B37" s="10">
        <f>SUM(B39:B46)</f>
        <v>402931.14999999997</v>
      </c>
    </row>
    <row r="38" spans="1:2" ht="14.25" x14ac:dyDescent="0.2">
      <c r="A38" s="7"/>
      <c r="B38" s="6"/>
    </row>
    <row r="39" spans="1:2" ht="14.25" x14ac:dyDescent="0.2">
      <c r="A39" s="7" t="s">
        <v>25</v>
      </c>
      <c r="B39" s="6">
        <v>0</v>
      </c>
    </row>
    <row r="40" spans="1:2" ht="14.25" x14ac:dyDescent="0.2">
      <c r="A40" s="7" t="s">
        <v>26</v>
      </c>
      <c r="B40" s="6">
        <v>0</v>
      </c>
    </row>
    <row r="41" spans="1:2" ht="14.25" x14ac:dyDescent="0.2">
      <c r="A41" s="7" t="s">
        <v>27</v>
      </c>
      <c r="B41" s="6">
        <v>374483.22</v>
      </c>
    </row>
    <row r="42" spans="1:2" ht="14.25" x14ac:dyDescent="0.2">
      <c r="A42" s="7" t="s">
        <v>28</v>
      </c>
      <c r="B42" s="6">
        <v>0</v>
      </c>
    </row>
    <row r="43" spans="1:2" ht="14.25" x14ac:dyDescent="0.2">
      <c r="A43" s="7" t="s">
        <v>29</v>
      </c>
      <c r="B43" s="6">
        <v>0</v>
      </c>
    </row>
    <row r="44" spans="1:2" ht="14.25" x14ac:dyDescent="0.2">
      <c r="A44" s="7" t="s">
        <v>30</v>
      </c>
      <c r="B44" s="6">
        <v>0</v>
      </c>
    </row>
    <row r="45" spans="1:2" ht="14.25" x14ac:dyDescent="0.2">
      <c r="A45" s="7" t="s">
        <v>31</v>
      </c>
      <c r="B45" s="6">
        <v>28447.93</v>
      </c>
    </row>
    <row r="46" spans="1:2" ht="14.25" x14ac:dyDescent="0.2">
      <c r="A46" s="7" t="s">
        <v>32</v>
      </c>
      <c r="B46" s="6">
        <v>0</v>
      </c>
    </row>
    <row r="47" spans="1:2" ht="15" thickBot="1" x14ac:dyDescent="0.25">
      <c r="A47" s="8"/>
      <c r="B47" s="12"/>
    </row>
    <row r="48" spans="1:2" ht="14.25" x14ac:dyDescent="0.2">
      <c r="A48" s="13"/>
      <c r="B48" s="14"/>
    </row>
    <row r="49" spans="1:2" ht="15.75" x14ac:dyDescent="0.25">
      <c r="A49" s="37" t="s">
        <v>0</v>
      </c>
      <c r="B49" s="38"/>
    </row>
    <row r="50" spans="1:2" ht="15.75" x14ac:dyDescent="0.25">
      <c r="A50" s="33" t="s">
        <v>1</v>
      </c>
      <c r="B50" s="34"/>
    </row>
    <row r="51" spans="1:2" ht="15" thickBot="1" x14ac:dyDescent="0.25">
      <c r="A51" s="15"/>
      <c r="B51" s="16"/>
    </row>
    <row r="52" spans="1:2" ht="16.5" thickBot="1" x14ac:dyDescent="0.3">
      <c r="A52" s="17" t="s">
        <v>2</v>
      </c>
      <c r="B52" s="18" t="s">
        <v>33</v>
      </c>
    </row>
    <row r="53" spans="1:2" ht="15.75" thickBot="1" x14ac:dyDescent="0.3">
      <c r="A53" s="19" t="s">
        <v>34</v>
      </c>
      <c r="B53" s="20">
        <f>SUM(B55:B61)</f>
        <v>12353.68</v>
      </c>
    </row>
    <row r="54" spans="1:2" ht="14.25" x14ac:dyDescent="0.2">
      <c r="A54" s="21"/>
      <c r="B54" s="22"/>
    </row>
    <row r="55" spans="1:2" ht="14.25" x14ac:dyDescent="0.2">
      <c r="A55" s="21" t="s">
        <v>35</v>
      </c>
      <c r="B55" s="22">
        <v>0</v>
      </c>
    </row>
    <row r="56" spans="1:2" ht="14.25" x14ac:dyDescent="0.2">
      <c r="A56" s="21" t="s">
        <v>36</v>
      </c>
      <c r="B56" s="22">
        <v>0</v>
      </c>
    </row>
    <row r="57" spans="1:2" ht="14.25" x14ac:dyDescent="0.2">
      <c r="A57" s="21" t="s">
        <v>37</v>
      </c>
      <c r="B57" s="22">
        <v>0</v>
      </c>
    </row>
    <row r="58" spans="1:2" ht="14.25" x14ac:dyDescent="0.2">
      <c r="A58" s="21" t="s">
        <v>38</v>
      </c>
      <c r="B58" s="22">
        <v>12353.68</v>
      </c>
    </row>
    <row r="59" spans="1:2" ht="14.25" x14ac:dyDescent="0.2">
      <c r="A59" s="21" t="s">
        <v>39</v>
      </c>
      <c r="B59" s="22">
        <v>0</v>
      </c>
    </row>
    <row r="60" spans="1:2" ht="14.25" x14ac:dyDescent="0.2">
      <c r="A60" s="21" t="s">
        <v>40</v>
      </c>
      <c r="B60" s="22">
        <v>0</v>
      </c>
    </row>
    <row r="61" spans="1:2" ht="14.25" x14ac:dyDescent="0.2">
      <c r="A61" s="21" t="s">
        <v>41</v>
      </c>
      <c r="B61" s="22">
        <v>0</v>
      </c>
    </row>
    <row r="62" spans="1:2" ht="15" thickBot="1" x14ac:dyDescent="0.25">
      <c r="A62" s="21"/>
      <c r="B62" s="22"/>
    </row>
    <row r="63" spans="1:2" ht="15.75" thickBot="1" x14ac:dyDescent="0.3">
      <c r="A63" s="23" t="s">
        <v>42</v>
      </c>
      <c r="B63" s="24">
        <f>SUM(B65:B66)</f>
        <v>35733094.890000001</v>
      </c>
    </row>
    <row r="64" spans="1:2" ht="14.25" x14ac:dyDescent="0.2">
      <c r="A64" s="21"/>
      <c r="B64" s="22"/>
    </row>
    <row r="65" spans="1:2" ht="14.25" x14ac:dyDescent="0.2">
      <c r="A65" s="21" t="s">
        <v>43</v>
      </c>
      <c r="B65" s="22">
        <v>0</v>
      </c>
    </row>
    <row r="66" spans="1:2" ht="14.25" x14ac:dyDescent="0.2">
      <c r="A66" s="21" t="s">
        <v>44</v>
      </c>
      <c r="B66" s="22">
        <v>35733094.890000001</v>
      </c>
    </row>
    <row r="67" spans="1:2" ht="15" thickBot="1" x14ac:dyDescent="0.25">
      <c r="A67" s="21"/>
      <c r="B67" s="22"/>
    </row>
    <row r="68" spans="1:2" ht="15.75" thickBot="1" x14ac:dyDescent="0.3">
      <c r="A68" s="23" t="s">
        <v>45</v>
      </c>
      <c r="B68" s="24">
        <f>B35+B37-B53-B63</f>
        <v>-5687645.1799999923</v>
      </c>
    </row>
    <row r="69" spans="1:2" ht="15" thickBot="1" x14ac:dyDescent="0.25">
      <c r="A69" s="21"/>
      <c r="B69" s="22"/>
    </row>
    <row r="70" spans="1:2" ht="15.75" thickBot="1" x14ac:dyDescent="0.3">
      <c r="A70" s="23" t="s">
        <v>46</v>
      </c>
      <c r="B70" s="24">
        <f>SUM(B72:B73)</f>
        <v>22375530.660000004</v>
      </c>
    </row>
    <row r="71" spans="1:2" ht="14.25" x14ac:dyDescent="0.2">
      <c r="A71" s="21"/>
      <c r="B71" s="22"/>
    </row>
    <row r="72" spans="1:2" ht="14.25" x14ac:dyDescent="0.2">
      <c r="A72" s="21" t="s">
        <v>47</v>
      </c>
      <c r="B72" s="22">
        <v>24785.1</v>
      </c>
    </row>
    <row r="73" spans="1:2" ht="14.25" x14ac:dyDescent="0.2">
      <c r="A73" s="21" t="s">
        <v>48</v>
      </c>
      <c r="B73" s="22">
        <v>22350745.560000002</v>
      </c>
    </row>
    <row r="74" spans="1:2" ht="15" thickBot="1" x14ac:dyDescent="0.25">
      <c r="A74" s="21"/>
      <c r="B74" s="22"/>
    </row>
    <row r="75" spans="1:2" ht="15.75" thickBot="1" x14ac:dyDescent="0.3">
      <c r="A75" s="23" t="s">
        <v>49</v>
      </c>
      <c r="B75" s="24">
        <f>SUM(B77:B80)</f>
        <v>8174934.7399999993</v>
      </c>
    </row>
    <row r="76" spans="1:2" ht="14.25" x14ac:dyDescent="0.2">
      <c r="A76" s="21"/>
      <c r="B76" s="22"/>
    </row>
    <row r="77" spans="1:2" ht="14.25" x14ac:dyDescent="0.2">
      <c r="A77" s="21" t="s">
        <v>50</v>
      </c>
      <c r="B77" s="22">
        <v>0</v>
      </c>
    </row>
    <row r="78" spans="1:2" ht="14.25" x14ac:dyDescent="0.2">
      <c r="A78" s="21" t="s">
        <v>51</v>
      </c>
      <c r="B78" s="25">
        <v>7673214.8899999997</v>
      </c>
    </row>
    <row r="79" spans="1:2" ht="14.25" x14ac:dyDescent="0.2">
      <c r="A79" s="21" t="s">
        <v>52</v>
      </c>
      <c r="B79" s="22">
        <v>501719.85</v>
      </c>
    </row>
    <row r="80" spans="1:2" ht="14.25" x14ac:dyDescent="0.2">
      <c r="A80" s="21"/>
      <c r="B80" s="22"/>
    </row>
    <row r="81" spans="1:5" ht="15" thickBot="1" x14ac:dyDescent="0.25">
      <c r="A81" s="21"/>
      <c r="B81" s="22"/>
    </row>
    <row r="82" spans="1:5" ht="15.75" thickBot="1" x14ac:dyDescent="0.3">
      <c r="A82" s="23" t="s">
        <v>53</v>
      </c>
      <c r="B82" s="26">
        <f>B70-B75</f>
        <v>14200595.920000006</v>
      </c>
    </row>
    <row r="83" spans="1:5" ht="15" thickBot="1" x14ac:dyDescent="0.25">
      <c r="A83" s="21"/>
      <c r="B83" s="22"/>
    </row>
    <row r="84" spans="1:5" ht="15.75" thickBot="1" x14ac:dyDescent="0.3">
      <c r="A84" s="23" t="s">
        <v>54</v>
      </c>
      <c r="B84" s="24">
        <f>B68+B70-B75</f>
        <v>8512950.7400000133</v>
      </c>
    </row>
    <row r="85" spans="1:5" ht="15" thickBot="1" x14ac:dyDescent="0.25">
      <c r="A85" s="21"/>
      <c r="B85" s="22"/>
    </row>
    <row r="86" spans="1:5" ht="15" x14ac:dyDescent="0.25">
      <c r="A86" s="27" t="s">
        <v>55</v>
      </c>
      <c r="B86" s="39">
        <v>0</v>
      </c>
    </row>
    <row r="87" spans="1:5" ht="15.75" thickBot="1" x14ac:dyDescent="0.3">
      <c r="A87" s="19" t="s">
        <v>56</v>
      </c>
      <c r="B87" s="40"/>
    </row>
    <row r="88" spans="1:5" ht="15" thickBot="1" x14ac:dyDescent="0.25">
      <c r="A88" s="21"/>
      <c r="B88" s="22"/>
    </row>
    <row r="89" spans="1:5" ht="16.5" thickTop="1" thickBot="1" x14ac:dyDescent="0.3">
      <c r="A89" s="28" t="s">
        <v>57</v>
      </c>
      <c r="B89" s="29">
        <f>SUM(B84-B86)</f>
        <v>8512950.7400000133</v>
      </c>
      <c r="E89" s="30"/>
    </row>
    <row r="90" spans="1:5" ht="13.5" thickTop="1" x14ac:dyDescent="0.2"/>
  </sheetData>
  <mergeCells count="6">
    <mergeCell ref="B86:B87"/>
    <mergeCell ref="A1:B1"/>
    <mergeCell ref="A2:B2"/>
    <mergeCell ref="A3:B3"/>
    <mergeCell ref="A49:B49"/>
    <mergeCell ref="A50:B50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Gelir Tablosu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2026-02-23T08:40:31Z</dcterms:created>
  <dcterms:modified xsi:type="dcterms:W3CDTF">2026-02-23T08:52:12Z</dcterms:modified>
</cp:coreProperties>
</file>