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960" windowHeight="12600"/>
  </bookViews>
  <sheets>
    <sheet name="Nakit Akış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45" i="1" l="1"/>
  <c r="C41" i="1"/>
  <c r="C40" i="1"/>
  <c r="C36" i="1"/>
  <c r="C31" i="1"/>
  <c r="C24" i="1"/>
  <c r="C13" i="1"/>
  <c r="C7" i="1"/>
  <c r="C23" i="1" l="1"/>
  <c r="C5" i="1"/>
  <c r="C55" i="1" l="1"/>
</calcChain>
</file>

<file path=xl/sharedStrings.xml><?xml version="1.0" encoding="utf-8"?>
<sst xmlns="http://schemas.openxmlformats.org/spreadsheetml/2006/main" count="51" uniqueCount="47">
  <si>
    <t>TÜRKİYE GRAMEEN MİKROFİNANS PROGRAMI NAKİT AKIŞ TABLOSU
31 OCAK 2026</t>
  </si>
  <si>
    <t>DÖNEM BAŞI NAKiT MEVCUDU</t>
  </si>
  <si>
    <t>DÖNEM İÇİ NAKİT GİRİŞLERİ</t>
  </si>
  <si>
    <t xml:space="preserve">SATIŞLARDAN ELDE EDİLEN NAKİT </t>
  </si>
  <si>
    <t>Mikrofinans Girişimcilerinden Tahsil Edilen Hizmet Bedelleri</t>
  </si>
  <si>
    <t>Mikrofinans Girişimcilerinden Tahsil Edilen Krediler(+)</t>
  </si>
  <si>
    <t>Ticari Alacaklardaki Artışlar ve Diğer Artışlar(-)</t>
  </si>
  <si>
    <t>DİĞER FAALİYETLERDEN OLAĞAN GELİR VE KÂRLARDAN DOLAYI SAĞLANAN NAKİT</t>
  </si>
  <si>
    <t xml:space="preserve">OLAĞANDIŞI GELİR VE KÂRLARDAN SAĞLANAN NAKİT </t>
  </si>
  <si>
    <t>KISA VADELİ YABANCI KAYNAKLARDAKİ ARTIŞLARDAN SAĞLANAN NAKİT</t>
  </si>
  <si>
    <t>Alınan Krediler</t>
  </si>
  <si>
    <t>Mikrofinans Girişimcilerinden Tahsil Edilen Gönüllü Tasarruflar ve Minisigorta Tahsilatları</t>
  </si>
  <si>
    <t>Diğer Artışlar</t>
  </si>
  <si>
    <t>UZUN VADELİ YABANCI KAYNAKLARDAKİ ARTIŞLARDAN SAĞLANAN NAKİT</t>
  </si>
  <si>
    <t>SERMAYE ARTlŞINDAN SAĞLANAN NAKİT</t>
  </si>
  <si>
    <t>HİSSE SENEDİ İHRAÇ PRİMLERİ VE ÖZEL FONLARDAN SAĞLANAN NAKİT</t>
  </si>
  <si>
    <t>DİĞER NAKİT GİRİŞLERİ</t>
  </si>
  <si>
    <t>DÖNEM İÇİ NAKİT ÇIKIŞLARI</t>
  </si>
  <si>
    <r>
      <t>MALİYETLERDEN KAYNAKLANAN NAKİT ÇIKIŞLARI</t>
    </r>
    <r>
      <rPr>
        <sz val="8"/>
        <rFont val="Arial"/>
        <family val="2"/>
        <charset val="162"/>
      </rPr>
      <t xml:space="preserve"> </t>
    </r>
  </si>
  <si>
    <t>Satışların Maliyeti</t>
  </si>
  <si>
    <t>Stoklardaki Artışlar (+)</t>
  </si>
  <si>
    <t>Ticari Borçlardaki (Alışlardan kaynaklanan) Azalışlar (+) 
(Mikrofinans Girişimcilere Gönüllü Tasarruf ve Mikrosigorta Dağıtımları)</t>
  </si>
  <si>
    <t>Ticari Borçlardaki (Alışlardan kaynaklanan) Artışlar (-)</t>
  </si>
  <si>
    <t xml:space="preserve">Amortisman ve Nakit Çıkışı Gerektirmeyen Giderler (-) </t>
  </si>
  <si>
    <t>Stoklardaki Azalışlar (-)</t>
  </si>
  <si>
    <r>
      <t>FAALİYET GİDERLERİNE İLİŞKİN NAKİT ÇIKIŞLARI</t>
    </r>
    <r>
      <rPr>
        <sz val="8"/>
        <rFont val="Arial"/>
        <family val="2"/>
        <charset val="162"/>
      </rPr>
      <t xml:space="preserve"> </t>
    </r>
  </si>
  <si>
    <t>Mikrofinans Girişimcilerine Dağıtılan Kredi Ödemelerinden Kaynaklanan Nakit Çıkışları</t>
  </si>
  <si>
    <t>Pazarlama Satış ve Dağıtım Giderleri</t>
  </si>
  <si>
    <t>Genel Yönetim Giderleri</t>
  </si>
  <si>
    <t>Amortisman ve Nakit Çıkışı Gerektirmeyen Diğer Giderler (-)</t>
  </si>
  <si>
    <t>DİĞER FAALİYETLERDEN OLAĞAN GİDER VE ZARARLARA İLİŞKİN NAKİT ÇIKIŞLARI</t>
  </si>
  <si>
    <t xml:space="preserve">Diğer Faaliyetlerle İlgili Olağan Gider ve Zararlar </t>
  </si>
  <si>
    <t>Amortisman ve Nakit Çıkışı Gerektirmeyen Diğ. Gid. ve Zararlar (-)</t>
  </si>
  <si>
    <t>Diğer Azalışlar</t>
  </si>
  <si>
    <t>FİNANSMAN GİDERLERİNDEN DOLAYI NAKİT ÇIKIŞI</t>
  </si>
  <si>
    <t>OLAĞANDIŞI GİDER VE ZARARLARDAN DOLAYI NAKlT ÇIKIŞI</t>
  </si>
  <si>
    <t>Olağandışı Gider ve Zararlar</t>
  </si>
  <si>
    <t>Amortisman ve Nakit Çıkışı Gerektirmeyen Diğ. Gid. ve Zararları (-)</t>
  </si>
  <si>
    <t xml:space="preserve">DURAN VARLIK YATIRIMLARINA İLİŞKİN NAKİT ÇIKIŞI </t>
  </si>
  <si>
    <r>
      <t>KISA VADELİ YABANCI KAYNAK ÖDEMELERİ (Alışlarla ilgili olmayanlar)</t>
    </r>
    <r>
      <rPr>
        <sz val="8"/>
        <rFont val="Arial"/>
        <family val="2"/>
        <charset val="162"/>
      </rPr>
      <t xml:space="preserve"> </t>
    </r>
  </si>
  <si>
    <t xml:space="preserve">Alınan Krediler Anapara Ödemeleri </t>
  </si>
  <si>
    <t>Diğer Ödemeler</t>
  </si>
  <si>
    <r>
      <t>UZUN VADELİ YABANCI KAYNAK ÖDEMELERİ</t>
    </r>
    <r>
      <rPr>
        <sz val="8"/>
        <rFont val="Arial"/>
        <family val="2"/>
        <charset val="162"/>
      </rPr>
      <t xml:space="preserve"> (Alışlarla ilgili olmayanlar)</t>
    </r>
  </si>
  <si>
    <t xml:space="preserve">ÖDENEN VERGİ VE BENZERLERİ </t>
  </si>
  <si>
    <t>ÖDENEN TEMETTÜLER(ÖZEL FON İADELERİ)</t>
  </si>
  <si>
    <t>DİĞER NAKİT ÇIKIŞLARI</t>
  </si>
  <si>
    <t>DÖNEMSONU NAKİT MEVCUDU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</si>
</sst>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* #,##0.00\ _₺_-;\-* #,##0.00\ _₺_-;_-* &quot;-&quot;??\ _₺_-;_-@_-"/>
  </numFmts>
  <fonts count="7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b/>
      <sz val="8"/>
      <name val="Arial"/>
      <family val="2"/>
      <charset val="162"/>
    </font>
    <font>
      <sz val="8"/>
      <name val="Arial"/>
      <family val="2"/>
      <charset val="162"/>
    </font>
    <font>
      <sz val="10"/>
      <color rgb="FFFF0000"/>
      <name val="Arial"/>
      <family val="2"/>
      <charset val="162"/>
    </font>
    <font>
      <b/>
      <sz val="11"/>
      <name val="Arial"/>
      <family val="2"/>
      <charset val="162"/>
    </font>
    <font>
      <sz val="1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5B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1" fontId="6" fillId="0" borderId="0" applyFont="0" applyFill="0" applyBorder="0" applyAlignment="0" applyProtection="0"/>
    <xf numFmtId="0" fontId="6" fillId="0" borderId="0"/>
    <xf numFmtId="0" fontId="1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3" borderId="0" xfId="0" applyFill="1"/>
    <xf numFmtId="4" fontId="3" fillId="0" borderId="6" xfId="0" applyNumberFormat="1" applyFont="1" applyBorder="1"/>
    <xf numFmtId="4" fontId="2" fillId="4" borderId="9" xfId="0" applyNumberFormat="1" applyFont="1" applyFill="1" applyBorder="1" applyAlignment="1"/>
    <xf numFmtId="4" fontId="3" fillId="0" borderId="12" xfId="0" applyNumberFormat="1" applyFont="1" applyBorder="1"/>
    <xf numFmtId="4" fontId="2" fillId="5" borderId="15" xfId="0" applyNumberFormat="1" applyFont="1" applyFill="1" applyBorder="1" applyAlignment="1">
      <alignment horizontal="right"/>
    </xf>
    <xf numFmtId="4" fontId="2" fillId="2" borderId="15" xfId="0" applyNumberFormat="1" applyFont="1" applyFill="1" applyBorder="1" applyAlignment="1">
      <alignment horizontal="right"/>
    </xf>
    <xf numFmtId="0" fontId="4" fillId="3" borderId="0" xfId="0" applyFont="1" applyFill="1"/>
    <xf numFmtId="4" fontId="3" fillId="3" borderId="16" xfId="0" applyNumberFormat="1" applyFont="1" applyFill="1" applyBorder="1" applyAlignment="1">
      <alignment horizontal="right"/>
    </xf>
    <xf numFmtId="4" fontId="2" fillId="6" borderId="15" xfId="0" applyNumberFormat="1" applyFont="1" applyFill="1" applyBorder="1" applyAlignment="1">
      <alignment horizontal="right"/>
    </xf>
    <xf numFmtId="4" fontId="3" fillId="3" borderId="15" xfId="0" applyNumberFormat="1" applyFont="1" applyFill="1" applyBorder="1" applyAlignment="1">
      <alignment horizontal="right"/>
    </xf>
    <xf numFmtId="4" fontId="3" fillId="3" borderId="15" xfId="0" applyNumberFormat="1" applyFont="1" applyFill="1" applyBorder="1"/>
    <xf numFmtId="4" fontId="3" fillId="3" borderId="23" xfId="0" applyNumberFormat="1" applyFont="1" applyFill="1" applyBorder="1"/>
    <xf numFmtId="4" fontId="2" fillId="3" borderId="15" xfId="0" applyNumberFormat="1" applyFont="1" applyFill="1" applyBorder="1" applyAlignment="1">
      <alignment horizontal="right"/>
    </xf>
    <xf numFmtId="4" fontId="3" fillId="0" borderId="15" xfId="0" applyNumberFormat="1" applyFont="1" applyFill="1" applyBorder="1" applyAlignment="1">
      <alignment horizontal="right"/>
    </xf>
    <xf numFmtId="4" fontId="3" fillId="0" borderId="16" xfId="0" applyNumberFormat="1" applyFont="1" applyBorder="1"/>
    <xf numFmtId="4" fontId="2" fillId="7" borderId="24" xfId="0" applyNumberFormat="1" applyFont="1" applyFill="1" applyBorder="1"/>
    <xf numFmtId="4" fontId="5" fillId="3" borderId="25" xfId="0" applyNumberFormat="1" applyFont="1" applyFill="1" applyBorder="1"/>
    <xf numFmtId="4" fontId="0" fillId="3" borderId="0" xfId="0" applyNumberFormat="1" applyFill="1"/>
    <xf numFmtId="0" fontId="2" fillId="7" borderId="7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3" fillId="3" borderId="13" xfId="0" applyFont="1" applyFill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0" fontId="3" fillId="0" borderId="14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0" fontId="2" fillId="2" borderId="20" xfId="0" applyFont="1" applyFill="1" applyBorder="1" applyAlignment="1">
      <alignment horizontal="left"/>
    </xf>
    <xf numFmtId="0" fontId="3" fillId="0" borderId="21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2" fillId="5" borderId="13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5">
    <cellStyle name="Binlik Ayracı [0] 2" xfId="1"/>
    <cellStyle name="Normal" xfId="0" builtinId="0"/>
    <cellStyle name="Normal 2" xfId="2"/>
    <cellStyle name="Normal 3" xfId="3"/>
    <cellStyle name="Virgü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GMP-EDA/Desktop/KARZARAR/2026/31.01.2026%20TAR&#304;HL&#304;%20TGMP%20MAL&#304;%20TABLO%20FORM&#220;L&#2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lir Tablosu (2)"/>
      <sheetName val="01.01.2026 Açılış Mizanı"/>
      <sheetName val="31.01.2026 Kebir Kapanış Hariç"/>
      <sheetName val="Gelir Tablosu"/>
      <sheetName val="Bilanço Aktif"/>
      <sheetName val="Bilanço Pasif"/>
      <sheetName val="31.01.2026 Aç.Kap. Hariç K.M."/>
      <sheetName val="Nakit Akış"/>
      <sheetName val="manuel"/>
      <sheetName val="Sayfa1"/>
    </sheetNames>
    <sheetDataSet>
      <sheetData sheetId="0"/>
      <sheetData sheetId="1"/>
      <sheetData sheetId="2"/>
      <sheetData sheetId="3">
        <row r="63">
          <cell r="B63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abSelected="1" zoomScaleNormal="100" workbookViewId="0">
      <selection sqref="A1:C1"/>
    </sheetView>
  </sheetViews>
  <sheetFormatPr defaultRowHeight="12.75" x14ac:dyDescent="0.2"/>
  <cols>
    <col min="1" max="1" width="42.7109375" customWidth="1"/>
    <col min="2" max="2" width="29.140625" customWidth="1"/>
    <col min="3" max="3" width="18.140625" bestFit="1" customWidth="1"/>
    <col min="4" max="4" width="16" customWidth="1"/>
    <col min="5" max="5" width="14.5703125" customWidth="1"/>
    <col min="6" max="6" width="13.7109375" customWidth="1"/>
    <col min="7" max="7" width="14.42578125" customWidth="1"/>
  </cols>
  <sheetData>
    <row r="1" spans="1:5" ht="26.25" customHeight="1" thickBot="1" x14ac:dyDescent="0.25">
      <c r="A1" s="42" t="s">
        <v>0</v>
      </c>
      <c r="B1" s="43"/>
      <c r="C1" s="44"/>
      <c r="D1" s="1"/>
      <c r="E1" s="1"/>
    </row>
    <row r="2" spans="1:5" ht="8.1" customHeight="1" thickBot="1" x14ac:dyDescent="0.25">
      <c r="A2" s="45"/>
      <c r="B2" s="46"/>
      <c r="C2" s="2"/>
      <c r="D2" s="1"/>
      <c r="E2" s="1"/>
    </row>
    <row r="3" spans="1:5" ht="12" customHeight="1" thickBot="1" x14ac:dyDescent="0.25">
      <c r="A3" s="47" t="s">
        <v>1</v>
      </c>
      <c r="B3" s="48"/>
      <c r="C3" s="3">
        <v>1658318.78</v>
      </c>
      <c r="D3" s="1"/>
      <c r="E3" s="1"/>
    </row>
    <row r="4" spans="1:5" ht="8.1" customHeight="1" x14ac:dyDescent="0.2">
      <c r="A4" s="49"/>
      <c r="B4" s="50"/>
      <c r="C4" s="4"/>
      <c r="D4" s="1"/>
      <c r="E4" s="1"/>
    </row>
    <row r="5" spans="1:5" ht="12" customHeight="1" thickBot="1" x14ac:dyDescent="0.25">
      <c r="A5" s="40" t="s">
        <v>2</v>
      </c>
      <c r="B5" s="41"/>
      <c r="C5" s="5">
        <f>C7+C11+C12+C13+C17+C20+C21+C22</f>
        <v>63004035.570000008</v>
      </c>
      <c r="D5" s="1"/>
      <c r="E5" s="1"/>
    </row>
    <row r="6" spans="1:5" ht="8.1" customHeight="1" x14ac:dyDescent="0.2">
      <c r="A6" s="49"/>
      <c r="B6" s="50"/>
      <c r="C6" s="4"/>
      <c r="D6" s="1"/>
      <c r="E6" s="1"/>
    </row>
    <row r="7" spans="1:5" ht="12" customHeight="1" x14ac:dyDescent="0.2">
      <c r="A7" s="24" t="s">
        <v>3</v>
      </c>
      <c r="B7" s="25"/>
      <c r="C7" s="6">
        <f>C8+C9+C10</f>
        <v>44022468.060000002</v>
      </c>
      <c r="D7" s="7"/>
      <c r="E7" s="1"/>
    </row>
    <row r="8" spans="1:5" ht="12" customHeight="1" x14ac:dyDescent="0.2">
      <c r="A8" s="22" t="s">
        <v>4</v>
      </c>
      <c r="B8" s="23"/>
      <c r="C8" s="8">
        <v>4474265.830000001</v>
      </c>
      <c r="D8" s="7"/>
      <c r="E8" s="1"/>
    </row>
    <row r="9" spans="1:5" ht="12" customHeight="1" x14ac:dyDescent="0.2">
      <c r="A9" s="22" t="s">
        <v>5</v>
      </c>
      <c r="B9" s="23"/>
      <c r="C9" s="8">
        <v>39455203.380000003</v>
      </c>
      <c r="D9" s="7"/>
      <c r="E9" s="1"/>
    </row>
    <row r="10" spans="1:5" ht="12" customHeight="1" thickBot="1" x14ac:dyDescent="0.25">
      <c r="A10" s="30" t="s">
        <v>6</v>
      </c>
      <c r="B10" s="31"/>
      <c r="C10" s="8">
        <v>92998.85</v>
      </c>
      <c r="D10" s="7"/>
      <c r="E10" s="1"/>
    </row>
    <row r="11" spans="1:5" ht="12" customHeight="1" thickBot="1" x14ac:dyDescent="0.25">
      <c r="A11" s="34" t="s">
        <v>7</v>
      </c>
      <c r="B11" s="35"/>
      <c r="C11" s="9">
        <v>23046.57</v>
      </c>
      <c r="D11" s="7"/>
      <c r="E11" s="1"/>
    </row>
    <row r="12" spans="1:5" ht="12" customHeight="1" x14ac:dyDescent="0.2">
      <c r="A12" s="36" t="s">
        <v>8</v>
      </c>
      <c r="B12" s="37"/>
      <c r="C12" s="9">
        <v>7500.03</v>
      </c>
      <c r="D12" s="7"/>
      <c r="E12" s="1"/>
    </row>
    <row r="13" spans="1:5" ht="12" customHeight="1" x14ac:dyDescent="0.2">
      <c r="A13" s="24" t="s">
        <v>9</v>
      </c>
      <c r="B13" s="25"/>
      <c r="C13" s="9">
        <f>C14+C15+C16</f>
        <v>18951020.910000004</v>
      </c>
      <c r="D13" s="7"/>
      <c r="E13" s="1"/>
    </row>
    <row r="14" spans="1:5" ht="12" customHeight="1" x14ac:dyDescent="0.2">
      <c r="A14" s="22" t="s">
        <v>10</v>
      </c>
      <c r="B14" s="23"/>
      <c r="C14" s="10">
        <v>0</v>
      </c>
      <c r="D14" s="7"/>
      <c r="E14" s="1"/>
    </row>
    <row r="15" spans="1:5" ht="12" customHeight="1" x14ac:dyDescent="0.2">
      <c r="A15" s="22" t="s">
        <v>11</v>
      </c>
      <c r="B15" s="23"/>
      <c r="C15" s="10">
        <v>5220541.6500000004</v>
      </c>
      <c r="D15" s="7"/>
      <c r="E15" s="1"/>
    </row>
    <row r="16" spans="1:5" ht="12" customHeight="1" x14ac:dyDescent="0.2">
      <c r="A16" s="22" t="s">
        <v>12</v>
      </c>
      <c r="B16" s="23"/>
      <c r="C16" s="10">
        <v>13730479.260000002</v>
      </c>
      <c r="D16" s="7"/>
      <c r="E16" s="1"/>
    </row>
    <row r="17" spans="1:5" ht="12" customHeight="1" x14ac:dyDescent="0.2">
      <c r="A17" s="24" t="s">
        <v>13</v>
      </c>
      <c r="B17" s="25"/>
      <c r="C17" s="6">
        <v>0</v>
      </c>
      <c r="D17" s="7"/>
      <c r="E17" s="1"/>
    </row>
    <row r="18" spans="1:5" ht="12" customHeight="1" x14ac:dyDescent="0.2">
      <c r="A18" s="22" t="s">
        <v>10</v>
      </c>
      <c r="B18" s="23"/>
      <c r="C18" s="10">
        <v>0</v>
      </c>
      <c r="D18" s="7"/>
      <c r="E18" s="1"/>
    </row>
    <row r="19" spans="1:5" ht="12.75" customHeight="1" x14ac:dyDescent="0.2">
      <c r="A19" s="22" t="s">
        <v>12</v>
      </c>
      <c r="B19" s="23"/>
      <c r="C19" s="10">
        <v>0</v>
      </c>
      <c r="D19" s="7"/>
      <c r="E19" s="1"/>
    </row>
    <row r="20" spans="1:5" ht="12" customHeight="1" x14ac:dyDescent="0.2">
      <c r="A20" s="24" t="s">
        <v>14</v>
      </c>
      <c r="B20" s="25"/>
      <c r="C20" s="6">
        <v>0</v>
      </c>
      <c r="D20" s="7"/>
      <c r="E20" s="1"/>
    </row>
    <row r="21" spans="1:5" ht="12" customHeight="1" x14ac:dyDescent="0.2">
      <c r="A21" s="24" t="s">
        <v>15</v>
      </c>
      <c r="B21" s="25"/>
      <c r="C21" s="6">
        <v>0</v>
      </c>
      <c r="D21" s="7"/>
      <c r="E21" s="1"/>
    </row>
    <row r="22" spans="1:5" ht="12" customHeight="1" x14ac:dyDescent="0.2">
      <c r="A22" s="24" t="s">
        <v>16</v>
      </c>
      <c r="B22" s="25"/>
      <c r="C22" s="6">
        <v>0</v>
      </c>
      <c r="D22" s="7"/>
      <c r="E22" s="1"/>
    </row>
    <row r="23" spans="1:5" ht="12" customHeight="1" x14ac:dyDescent="0.2">
      <c r="A23" s="40" t="s">
        <v>17</v>
      </c>
      <c r="B23" s="41"/>
      <c r="C23" s="5">
        <f>C24+C31+C36+C40+C41+C44+C45+C48+C53</f>
        <v>59314570.480000019</v>
      </c>
      <c r="D23" s="7"/>
      <c r="E23" s="1"/>
    </row>
    <row r="24" spans="1:5" ht="12" customHeight="1" x14ac:dyDescent="0.2">
      <c r="A24" s="24" t="s">
        <v>18</v>
      </c>
      <c r="B24" s="25"/>
      <c r="C24" s="6">
        <f>C25+C26+C27+C28-C29-C30</f>
        <v>6115895.6600000001</v>
      </c>
      <c r="D24" s="7"/>
      <c r="E24" s="1"/>
    </row>
    <row r="25" spans="1:5" ht="12" customHeight="1" x14ac:dyDescent="0.2">
      <c r="A25" s="22" t="s">
        <v>19</v>
      </c>
      <c r="B25" s="23"/>
      <c r="C25" s="10">
        <v>0</v>
      </c>
      <c r="D25" s="7"/>
      <c r="E25" s="1"/>
    </row>
    <row r="26" spans="1:5" ht="12" customHeight="1" x14ac:dyDescent="0.2">
      <c r="A26" s="22" t="s">
        <v>20</v>
      </c>
      <c r="B26" s="23"/>
      <c r="C26" s="10">
        <v>0</v>
      </c>
      <c r="D26" s="7"/>
      <c r="E26" s="1"/>
    </row>
    <row r="27" spans="1:5" ht="21.75" customHeight="1" x14ac:dyDescent="0.2">
      <c r="A27" s="38" t="s">
        <v>21</v>
      </c>
      <c r="B27" s="39"/>
      <c r="C27" s="10">
        <v>6115895.6600000001</v>
      </c>
      <c r="D27" s="7"/>
      <c r="E27" s="1"/>
    </row>
    <row r="28" spans="1:5" ht="12" customHeight="1" x14ac:dyDescent="0.2">
      <c r="A28" s="22" t="s">
        <v>22</v>
      </c>
      <c r="B28" s="23"/>
      <c r="C28" s="10">
        <v>0</v>
      </c>
      <c r="D28" s="7"/>
      <c r="E28" s="1"/>
    </row>
    <row r="29" spans="1:5" ht="12" customHeight="1" x14ac:dyDescent="0.2">
      <c r="A29" s="22" t="s">
        <v>23</v>
      </c>
      <c r="B29" s="23"/>
      <c r="C29" s="10">
        <v>0</v>
      </c>
      <c r="D29" s="7"/>
      <c r="E29" s="1"/>
    </row>
    <row r="30" spans="1:5" ht="12" customHeight="1" x14ac:dyDescent="0.2">
      <c r="A30" s="22" t="s">
        <v>24</v>
      </c>
      <c r="B30" s="23"/>
      <c r="C30" s="10">
        <v>0</v>
      </c>
      <c r="D30" s="7"/>
      <c r="E30" s="1"/>
    </row>
    <row r="31" spans="1:5" ht="12" customHeight="1" x14ac:dyDescent="0.2">
      <c r="A31" s="24" t="s">
        <v>25</v>
      </c>
      <c r="B31" s="25"/>
      <c r="C31" s="6">
        <f>C32+C33+C34+C35</f>
        <v>50196270.690000005</v>
      </c>
      <c r="D31" s="7"/>
      <c r="E31" s="1"/>
    </row>
    <row r="32" spans="1:5" ht="12" customHeight="1" x14ac:dyDescent="0.2">
      <c r="A32" s="22" t="s">
        <v>26</v>
      </c>
      <c r="B32" s="23"/>
      <c r="C32" s="10">
        <v>45891542.5</v>
      </c>
      <c r="D32" s="7"/>
      <c r="E32" s="1"/>
    </row>
    <row r="33" spans="1:5" ht="12" customHeight="1" x14ac:dyDescent="0.2">
      <c r="A33" s="22" t="s">
        <v>27</v>
      </c>
      <c r="B33" s="23"/>
      <c r="C33" s="11">
        <v>938.99</v>
      </c>
      <c r="D33" s="7"/>
      <c r="E33" s="1"/>
    </row>
    <row r="34" spans="1:5" ht="12" customHeight="1" x14ac:dyDescent="0.2">
      <c r="A34" s="22" t="s">
        <v>28</v>
      </c>
      <c r="B34" s="23"/>
      <c r="C34" s="12">
        <v>3635543.95</v>
      </c>
      <c r="D34" s="7"/>
      <c r="E34" s="1"/>
    </row>
    <row r="35" spans="1:5" ht="12" customHeight="1" x14ac:dyDescent="0.2">
      <c r="A35" s="22" t="s">
        <v>29</v>
      </c>
      <c r="B35" s="23"/>
      <c r="C35" s="10">
        <v>668245.25</v>
      </c>
      <c r="D35" s="7"/>
      <c r="E35" s="1"/>
    </row>
    <row r="36" spans="1:5" ht="12" customHeight="1" x14ac:dyDescent="0.2">
      <c r="A36" s="24" t="s">
        <v>30</v>
      </c>
      <c r="B36" s="25"/>
      <c r="C36" s="6">
        <f>C37+C38+C39</f>
        <v>1543748.84</v>
      </c>
      <c r="D36" s="7"/>
      <c r="E36" s="1"/>
    </row>
    <row r="37" spans="1:5" ht="12" customHeight="1" x14ac:dyDescent="0.2">
      <c r="A37" s="22" t="s">
        <v>31</v>
      </c>
      <c r="B37" s="23"/>
      <c r="C37" s="13">
        <v>0</v>
      </c>
      <c r="D37" s="7"/>
      <c r="E37" s="1"/>
    </row>
    <row r="38" spans="1:5" ht="12" customHeight="1" x14ac:dyDescent="0.2">
      <c r="A38" s="30" t="s">
        <v>32</v>
      </c>
      <c r="B38" s="31"/>
      <c r="C38" s="14">
        <v>0</v>
      </c>
      <c r="D38" s="7"/>
      <c r="E38" s="1"/>
    </row>
    <row r="39" spans="1:5" ht="12" customHeight="1" thickBot="1" x14ac:dyDescent="0.25">
      <c r="A39" s="32" t="s">
        <v>33</v>
      </c>
      <c r="B39" s="33"/>
      <c r="C39" s="14">
        <v>1543748.84</v>
      </c>
      <c r="D39" s="7"/>
      <c r="E39" s="1"/>
    </row>
    <row r="40" spans="1:5" ht="12" customHeight="1" thickBot="1" x14ac:dyDescent="0.25">
      <c r="A40" s="34" t="s">
        <v>34</v>
      </c>
      <c r="B40" s="35"/>
      <c r="C40" s="9">
        <f>'[1]Gelir Tablosu'!B63</f>
        <v>0</v>
      </c>
      <c r="D40" s="7"/>
      <c r="E40" s="1"/>
    </row>
    <row r="41" spans="1:5" ht="12" customHeight="1" x14ac:dyDescent="0.2">
      <c r="A41" s="36" t="s">
        <v>35</v>
      </c>
      <c r="B41" s="37"/>
      <c r="C41" s="9">
        <f>C42+C43</f>
        <v>1.34</v>
      </c>
      <c r="D41" s="7"/>
      <c r="E41" s="1"/>
    </row>
    <row r="42" spans="1:5" ht="12" customHeight="1" x14ac:dyDescent="0.2">
      <c r="A42" s="28" t="s">
        <v>36</v>
      </c>
      <c r="B42" s="29"/>
      <c r="C42" s="10">
        <v>1.34</v>
      </c>
      <c r="D42" s="7"/>
      <c r="E42" s="1"/>
    </row>
    <row r="43" spans="1:5" ht="12" customHeight="1" x14ac:dyDescent="0.2">
      <c r="A43" s="28" t="s">
        <v>37</v>
      </c>
      <c r="B43" s="29"/>
      <c r="C43" s="10">
        <v>0</v>
      </c>
      <c r="D43" s="7"/>
      <c r="E43" s="1"/>
    </row>
    <row r="44" spans="1:5" ht="12" customHeight="1" x14ac:dyDescent="0.2">
      <c r="A44" s="24" t="s">
        <v>38</v>
      </c>
      <c r="B44" s="25"/>
      <c r="C44" s="9">
        <v>0</v>
      </c>
      <c r="D44" s="7"/>
      <c r="E44" s="1"/>
    </row>
    <row r="45" spans="1:5" ht="12" customHeight="1" x14ac:dyDescent="0.2">
      <c r="A45" s="24" t="s">
        <v>39</v>
      </c>
      <c r="B45" s="25"/>
      <c r="C45" s="9">
        <f>C46+C47</f>
        <v>1458653.95</v>
      </c>
      <c r="D45" s="7"/>
      <c r="E45" s="1"/>
    </row>
    <row r="46" spans="1:5" ht="12" customHeight="1" x14ac:dyDescent="0.2">
      <c r="A46" s="22" t="s">
        <v>40</v>
      </c>
      <c r="B46" s="23"/>
      <c r="C46" s="14">
        <v>0</v>
      </c>
      <c r="D46" s="7"/>
      <c r="E46" s="1"/>
    </row>
    <row r="47" spans="1:5" ht="12" customHeight="1" x14ac:dyDescent="0.2">
      <c r="A47" s="22" t="s">
        <v>41</v>
      </c>
      <c r="B47" s="23"/>
      <c r="C47" s="10">
        <v>1458653.95</v>
      </c>
      <c r="D47" s="7"/>
      <c r="E47" s="1"/>
    </row>
    <row r="48" spans="1:5" ht="12" customHeight="1" x14ac:dyDescent="0.2">
      <c r="A48" s="24" t="s">
        <v>42</v>
      </c>
      <c r="B48" s="25"/>
      <c r="C48" s="6">
        <v>0</v>
      </c>
      <c r="D48" s="7"/>
      <c r="E48" s="1"/>
    </row>
    <row r="49" spans="1:5" ht="12" customHeight="1" x14ac:dyDescent="0.2">
      <c r="A49" s="22" t="s">
        <v>40</v>
      </c>
      <c r="B49" s="23"/>
      <c r="C49" s="14">
        <v>0</v>
      </c>
      <c r="D49" s="7"/>
      <c r="E49" s="1"/>
    </row>
    <row r="50" spans="1:5" ht="12" customHeight="1" x14ac:dyDescent="0.2">
      <c r="A50" s="22" t="s">
        <v>41</v>
      </c>
      <c r="B50" s="23"/>
      <c r="C50" s="10"/>
      <c r="D50" s="1"/>
      <c r="E50" s="1"/>
    </row>
    <row r="51" spans="1:5" ht="12" customHeight="1" x14ac:dyDescent="0.2">
      <c r="A51" s="24" t="s">
        <v>43</v>
      </c>
      <c r="B51" s="25"/>
      <c r="C51" s="6"/>
      <c r="D51" s="1"/>
      <c r="E51" s="1"/>
    </row>
    <row r="52" spans="1:5" ht="12" customHeight="1" x14ac:dyDescent="0.2">
      <c r="A52" s="24" t="s">
        <v>44</v>
      </c>
      <c r="B52" s="25"/>
      <c r="C52" s="6">
        <v>0</v>
      </c>
      <c r="D52" s="1"/>
      <c r="E52" s="1"/>
    </row>
    <row r="53" spans="1:5" ht="12" customHeight="1" x14ac:dyDescent="0.2">
      <c r="A53" s="24" t="s">
        <v>45</v>
      </c>
      <c r="B53" s="25"/>
      <c r="C53" s="6">
        <v>0</v>
      </c>
      <c r="D53" s="1"/>
      <c r="E53" s="1"/>
    </row>
    <row r="54" spans="1:5" ht="8.1" customHeight="1" thickBot="1" x14ac:dyDescent="0.25">
      <c r="A54" s="26"/>
      <c r="B54" s="27"/>
      <c r="C54" s="15"/>
      <c r="D54" s="1"/>
      <c r="E54" s="1"/>
    </row>
    <row r="55" spans="1:5" ht="12" customHeight="1" thickBot="1" x14ac:dyDescent="0.3">
      <c r="A55" s="19" t="s">
        <v>46</v>
      </c>
      <c r="B55" s="20"/>
      <c r="C55" s="16">
        <f>C3+C5-C23</f>
        <v>5347783.8699999899</v>
      </c>
      <c r="D55" s="17"/>
      <c r="E55" s="18"/>
    </row>
    <row r="56" spans="1:5" ht="17.25" customHeight="1" x14ac:dyDescent="0.2">
      <c r="A56" s="21"/>
      <c r="B56" s="21"/>
      <c r="D56" s="1"/>
      <c r="E56" s="1"/>
    </row>
    <row r="57" spans="1:5" ht="17.25" customHeight="1" x14ac:dyDescent="0.2">
      <c r="A57" s="21"/>
      <c r="B57" s="21"/>
      <c r="D57" s="1"/>
      <c r="E57" s="1"/>
    </row>
    <row r="58" spans="1:5" ht="17.25" customHeight="1" x14ac:dyDescent="0.2">
      <c r="A58" s="21"/>
      <c r="B58" s="21"/>
    </row>
  </sheetData>
  <mergeCells count="58">
    <mergeCell ref="A12:B12"/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36:B36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48:B48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55:B55"/>
    <mergeCell ref="A56:B56"/>
    <mergeCell ref="A57:B57"/>
    <mergeCell ref="A58:B58"/>
    <mergeCell ref="A49:B49"/>
    <mergeCell ref="A50:B50"/>
    <mergeCell ref="A51:B51"/>
    <mergeCell ref="A52:B52"/>
    <mergeCell ref="A53:B53"/>
    <mergeCell ref="A54:B54"/>
  </mergeCell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Nakit Akış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TGMP-EDA</dc:creator>
  <cp:lastModifiedBy>TGMP-EDA</cp:lastModifiedBy>
  <dcterms:created xsi:type="dcterms:W3CDTF">2026-03-05T08:20:24Z</dcterms:created>
  <dcterms:modified xsi:type="dcterms:W3CDTF">2026-03-05T08:26:04Z</dcterms:modified>
</cp:coreProperties>
</file>