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Bilanço Aktif" sheetId="1" r:id="rId1"/>
    <sheet name="Bilanço Pasif" sheetId="2" r:id="rId2"/>
  </sheets>
  <calcPr calcId="145621"/>
</workbook>
</file>

<file path=xl/calcChain.xml><?xml version="1.0" encoding="utf-8"?>
<calcChain xmlns="http://schemas.openxmlformats.org/spreadsheetml/2006/main">
  <c r="H77" i="2" l="1"/>
  <c r="H73" i="2"/>
  <c r="H69" i="2"/>
  <c r="H66" i="2"/>
  <c r="I64" i="2" s="1"/>
  <c r="H61" i="2"/>
  <c r="H57" i="2"/>
  <c r="H54" i="2"/>
  <c r="H51" i="2"/>
  <c r="H44" i="2"/>
  <c r="H40" i="2"/>
  <c r="H36" i="2"/>
  <c r="H30" i="2"/>
  <c r="H26" i="2"/>
  <c r="H21" i="2"/>
  <c r="H16" i="2"/>
  <c r="H13" i="2"/>
  <c r="H10" i="2"/>
  <c r="H61" i="1"/>
  <c r="H55" i="1"/>
  <c r="H49" i="1"/>
  <c r="H46" i="1"/>
  <c r="H36" i="1"/>
  <c r="H32" i="1"/>
  <c r="H27" i="1"/>
  <c r="H22" i="1"/>
  <c r="H14" i="1"/>
  <c r="H10" i="1"/>
  <c r="I49" i="2" l="1"/>
  <c r="I8" i="1"/>
  <c r="I8" i="2"/>
  <c r="I81" i="2" s="1"/>
  <c r="I45" i="1"/>
  <c r="I65" i="1" s="1"/>
</calcChain>
</file>

<file path=xl/sharedStrings.xml><?xml version="1.0" encoding="utf-8"?>
<sst xmlns="http://schemas.openxmlformats.org/spreadsheetml/2006/main" count="204" uniqueCount="114">
  <si>
    <t xml:space="preserve"> TÜRKİYE GRAMEEN MİKROFİNANS PROGRAMI 30.09.2025 TARİHLİ AYRINTILI BİLANÇOSU </t>
  </si>
  <si>
    <t>AKTİF (VARLIKLAR)</t>
  </si>
  <si>
    <t>I.</t>
  </si>
  <si>
    <t>DÖNEN VARLIKLAR</t>
  </si>
  <si>
    <t>A.</t>
  </si>
  <si>
    <t>Hazır Değerler</t>
  </si>
  <si>
    <t>1.</t>
  </si>
  <si>
    <t xml:space="preserve">Kasa </t>
  </si>
  <si>
    <t>2.</t>
  </si>
  <si>
    <t>Bankalar</t>
  </si>
  <si>
    <t>B.</t>
  </si>
  <si>
    <t xml:space="preserve"> Ticari Alacaklar</t>
  </si>
  <si>
    <t>Alıcılar</t>
  </si>
  <si>
    <t>Alacak Senetleri</t>
  </si>
  <si>
    <t>3.</t>
  </si>
  <si>
    <t>Verilen Depozito ve Teminatlar</t>
  </si>
  <si>
    <t>4.</t>
  </si>
  <si>
    <t>Diğer Ticari Alacaklar</t>
  </si>
  <si>
    <t>5.</t>
  </si>
  <si>
    <t>Şüpheli Ticari Alacaklar</t>
  </si>
  <si>
    <t>6.</t>
  </si>
  <si>
    <t>Şüpheli Alacaklar Karşılığı (-)</t>
  </si>
  <si>
    <t>C.</t>
  </si>
  <si>
    <t>Diğer Alacaklar</t>
  </si>
  <si>
    <t>Ortaklardan Alacaklar</t>
  </si>
  <si>
    <t>Personelden Alacaklar</t>
  </si>
  <si>
    <t>Diğer Çeşitli Alacaklar</t>
  </si>
  <si>
    <t>D.</t>
  </si>
  <si>
    <t>Stoklar</t>
  </si>
  <si>
    <t>Ticari Mallar</t>
  </si>
  <si>
    <t>Diğer Stoklar</t>
  </si>
  <si>
    <t>Verilen Sipariş Avansları</t>
  </si>
  <si>
    <t>E.</t>
  </si>
  <si>
    <t>Gel.Ay.Ait Gid. ve Gel.</t>
  </si>
  <si>
    <t>Gelecek Aylara Ait Giderler</t>
  </si>
  <si>
    <t>Gelir Tahakkukları</t>
  </si>
  <si>
    <t>F.</t>
  </si>
  <si>
    <t>Diğer Dönen Varlıklar</t>
  </si>
  <si>
    <t>İndirilecek Katma Değer Vergisi</t>
  </si>
  <si>
    <t>Diğer Katma Değer Vergisi</t>
  </si>
  <si>
    <t>Peşin Ödenen Vergiler ve Fonlar</t>
  </si>
  <si>
    <t>İş Avansları</t>
  </si>
  <si>
    <t>Personel Avansları</t>
  </si>
  <si>
    <t>Sayım ve Tesellüm Noksanları</t>
  </si>
  <si>
    <t>7.</t>
  </si>
  <si>
    <t>Merkez ve Şubeler Cari Hesabı</t>
  </si>
  <si>
    <t>8.</t>
  </si>
  <si>
    <t>Diğer Çeşitli Dönen Varlıklar</t>
  </si>
  <si>
    <t>II.</t>
  </si>
  <si>
    <t>DURAN VARLIKLAR</t>
  </si>
  <si>
    <t>Ticari Alacaklar</t>
  </si>
  <si>
    <t>Maddi Duran Varlıklar</t>
  </si>
  <si>
    <t>Taşıtlar</t>
  </si>
  <si>
    <t>Demirbaşlar</t>
  </si>
  <si>
    <t>Birikmiş Amortismanlar (-)</t>
  </si>
  <si>
    <t>Maddi Olm.Duran Varlıklar</t>
  </si>
  <si>
    <t>Kuruluş ve Teşkilatlanma Giderleri</t>
  </si>
  <si>
    <t>Özel Maliyetler</t>
  </si>
  <si>
    <t>Diğer Maddi Olm.Duran Varlıklar</t>
  </si>
  <si>
    <t>Gel.Yıl.Ait Gid.ve Gel.</t>
  </si>
  <si>
    <t>Gelecek Yıllara Ait Giderler</t>
  </si>
  <si>
    <t>AKTİF (VARLIKLAR) TOPLAMI</t>
  </si>
  <si>
    <t>PASİF (VARLIKLAR)</t>
  </si>
  <si>
    <t>KISA VADELİ BORÇLAR</t>
  </si>
  <si>
    <t>A.Banka Kredileri</t>
  </si>
  <si>
    <t>Banka Kredileri</t>
  </si>
  <si>
    <t>Mali borçlar</t>
  </si>
  <si>
    <t>Diğer Mali Borçlar</t>
  </si>
  <si>
    <t>Ticari Borçlar</t>
  </si>
  <si>
    <t>Satıcılar</t>
  </si>
  <si>
    <t>Alınan Depozito ve Teminatlar</t>
  </si>
  <si>
    <t>Diğer Ticari Borçlar</t>
  </si>
  <si>
    <t>Diğer Borçlar</t>
  </si>
  <si>
    <t>Ortaklara Borçlar</t>
  </si>
  <si>
    <t>Personele Borçlar</t>
  </si>
  <si>
    <t>Diğer Çeşitli Borçlar</t>
  </si>
  <si>
    <t>Alınan Avanslar</t>
  </si>
  <si>
    <t>Alınan Sipariş Avansları</t>
  </si>
  <si>
    <t>Alınan Diğer Avanslar</t>
  </si>
  <si>
    <t>Öd.Vergi ve Diğer Yük.</t>
  </si>
  <si>
    <t>Ödenecek Vergiler</t>
  </si>
  <si>
    <t>Öden.Sos.Güvenlik Kesintileri</t>
  </si>
  <si>
    <t>Vad.Geç.Ert.Tak.Verg.Diğ.Yükm.</t>
  </si>
  <si>
    <t>Ödenecek Diğer Yükümlülükler</t>
  </si>
  <si>
    <t xml:space="preserve">G. </t>
  </si>
  <si>
    <t>Dönem Karı Yasal Yükümlülükleri</t>
  </si>
  <si>
    <t>Dönem Karı Yasal Yükümlülükleri Karşılığı(-)</t>
  </si>
  <si>
    <t>H.</t>
  </si>
  <si>
    <t>Gel.Ay.Ait Gel.ve Gid.Tahak.</t>
  </si>
  <si>
    <t>Gider Tahakkukları</t>
  </si>
  <si>
    <t xml:space="preserve">2. </t>
  </si>
  <si>
    <t>Gelecek Aylara Ait Gelirler</t>
  </si>
  <si>
    <t>Diğ.Kısa Vadeli Yabancı Kay.</t>
  </si>
  <si>
    <t>Hesaplanan KDV</t>
  </si>
  <si>
    <t>Diğer KDV</t>
  </si>
  <si>
    <t>Diğer Çeşitli Yab.Kay.</t>
  </si>
  <si>
    <t>Sayım ve Tesellüm Fazlaları</t>
  </si>
  <si>
    <t>UZUN VADELİ BORÇLAR</t>
  </si>
  <si>
    <t>Gelecek Yıllara Ait Gelirler ve Gider Tah.</t>
  </si>
  <si>
    <t xml:space="preserve">1. </t>
  </si>
  <si>
    <t>Gelecek Yıllara Ait Gelirler</t>
  </si>
  <si>
    <t>III.</t>
  </si>
  <si>
    <t>ÖZ SERMAYE</t>
  </si>
  <si>
    <t>ÖDENMİŞ SERMAYE</t>
  </si>
  <si>
    <t>Sermaye</t>
  </si>
  <si>
    <t>Sermaye Düzeltmesi Olumlu Farkları</t>
  </si>
  <si>
    <t>Kar Yedekleri</t>
  </si>
  <si>
    <t>Diğer Kar Yedekleri</t>
  </si>
  <si>
    <t>Özel Fonlar</t>
  </si>
  <si>
    <t>Geçmiş Yıllar Zararlar</t>
  </si>
  <si>
    <t>Geçmiş Yıllar Zararları (-)</t>
  </si>
  <si>
    <t>Geçmiş Yıllar Karları</t>
  </si>
  <si>
    <t>Dönem Karı</t>
  </si>
  <si>
    <t>PASİF (KAYNAKLAR)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</si>
</sst>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\ _₺_-;\-* #,##0.00\ _₺_-;_-* &quot;-&quot;??\ _₺_-;_-@_-"/>
    <numFmt numFmtId="165" formatCode="#,##0.000"/>
  </numFmts>
  <fonts count="2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0"/>
      <name val="Times New Roman Tur"/>
      <family val="1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 Tur"/>
      <family val="1"/>
      <charset val="162"/>
    </font>
    <font>
      <b/>
      <sz val="14"/>
      <name val="Times New Roman Tur"/>
      <family val="1"/>
      <charset val="162"/>
    </font>
    <font>
      <b/>
      <sz val="12"/>
      <name val="Times New Roman"/>
      <family val="1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9"/>
      <name val="Times New Roman Tur"/>
      <family val="1"/>
      <charset val="162"/>
    </font>
    <font>
      <b/>
      <sz val="9"/>
      <name val="Times New Roman Tur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 Tur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0" fontId="14" fillId="0" borderId="0"/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3" fontId="3" fillId="0" borderId="2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0" fontId="2" fillId="0" borderId="4" xfId="0" applyFont="1" applyFill="1" applyBorder="1"/>
    <xf numFmtId="0" fontId="5" fillId="0" borderId="0" xfId="0" applyFont="1" applyFill="1" applyBorder="1"/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0" fontId="6" fillId="0" borderId="5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6" xfId="0" applyFont="1" applyFill="1" applyBorder="1"/>
    <xf numFmtId="0" fontId="6" fillId="0" borderId="7" xfId="0" applyFont="1" applyFill="1" applyBorder="1"/>
    <xf numFmtId="0" fontId="5" fillId="0" borderId="7" xfId="0" applyFont="1" applyFill="1" applyBorder="1"/>
    <xf numFmtId="0" fontId="5" fillId="0" borderId="4" xfId="0" applyFont="1" applyFill="1" applyBorder="1"/>
    <xf numFmtId="49" fontId="5" fillId="0" borderId="0" xfId="0" applyNumberFormat="1" applyFont="1" applyFill="1" applyBorder="1"/>
    <xf numFmtId="4" fontId="3" fillId="0" borderId="9" xfId="0" applyNumberFormat="1" applyFont="1" applyBorder="1" applyAlignment="1"/>
    <xf numFmtId="4" fontId="3" fillId="0" borderId="3" xfId="0" applyNumberFormat="1" applyFont="1" applyBorder="1" applyAlignment="1"/>
    <xf numFmtId="0" fontId="8" fillId="0" borderId="4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/>
    <xf numFmtId="4" fontId="3" fillId="0" borderId="10" xfId="0" applyNumberFormat="1" applyFont="1" applyBorder="1" applyAlignment="1"/>
    <xf numFmtId="4" fontId="4" fillId="0" borderId="5" xfId="0" applyNumberFormat="1" applyFont="1" applyBorder="1" applyAlignment="1"/>
    <xf numFmtId="0" fontId="10" fillId="0" borderId="4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49" fontId="11" fillId="0" borderId="0" xfId="0" applyNumberFormat="1" applyFont="1" applyFill="1" applyBorder="1"/>
    <xf numFmtId="4" fontId="3" fillId="0" borderId="5" xfId="0" applyNumberFormat="1" applyFont="1" applyBorder="1" applyAlignment="1"/>
    <xf numFmtId="0" fontId="9" fillId="0" borderId="4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/>
    <xf numFmtId="4" fontId="3" fillId="0" borderId="10" xfId="0" applyNumberFormat="1" applyFont="1" applyFill="1" applyBorder="1" applyAlignment="1"/>
    <xf numFmtId="0" fontId="2" fillId="0" borderId="0" xfId="0" applyFont="1" applyFill="1" applyBorder="1"/>
    <xf numFmtId="0" fontId="12" fillId="0" borderId="0" xfId="0" applyFont="1" applyFill="1" applyBorder="1" applyAlignment="1">
      <alignment horizontal="left"/>
    </xf>
    <xf numFmtId="4" fontId="3" fillId="0" borderId="5" xfId="0" applyNumberFormat="1" applyFont="1" applyFill="1" applyBorder="1" applyAlignment="1"/>
    <xf numFmtId="0" fontId="0" fillId="0" borderId="0" xfId="0" applyFill="1"/>
    <xf numFmtId="4" fontId="3" fillId="2" borderId="10" xfId="0" applyNumberFormat="1" applyFont="1" applyFill="1" applyBorder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/>
    <xf numFmtId="4" fontId="4" fillId="0" borderId="3" xfId="0" applyNumberFormat="1" applyFont="1" applyBorder="1" applyAlignment="1"/>
    <xf numFmtId="4" fontId="3" fillId="0" borderId="11" xfId="0" applyNumberFormat="1" applyFont="1" applyBorder="1" applyAlignment="1"/>
    <xf numFmtId="4" fontId="3" fillId="0" borderId="8" xfId="0" applyNumberFormat="1" applyFont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49" fontId="5" fillId="0" borderId="2" xfId="0" applyNumberFormat="1" applyFont="1" applyFill="1" applyBorder="1"/>
    <xf numFmtId="3" fontId="3" fillId="0" borderId="3" xfId="0" applyNumberFormat="1" applyFont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0" fontId="10" fillId="0" borderId="7" xfId="0" applyFont="1" applyFill="1" applyBorder="1"/>
    <xf numFmtId="49" fontId="11" fillId="0" borderId="7" xfId="0" applyNumberFormat="1" applyFont="1" applyFill="1" applyBorder="1"/>
    <xf numFmtId="3" fontId="3" fillId="0" borderId="7" xfId="0" applyNumberFormat="1" applyFont="1" applyBorder="1" applyAlignment="1"/>
    <xf numFmtId="4" fontId="4" fillId="0" borderId="8" xfId="0" applyNumberFormat="1" applyFont="1" applyBorder="1" applyAlignme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49" fontId="5" fillId="0" borderId="5" xfId="0" applyNumberFormat="1" applyFont="1" applyFill="1" applyBorder="1"/>
    <xf numFmtId="0" fontId="9" fillId="0" borderId="4" xfId="0" applyFont="1" applyFill="1" applyBorder="1" applyAlignment="1">
      <alignment horizontal="right"/>
    </xf>
    <xf numFmtId="49" fontId="9" fillId="0" borderId="5" xfId="0" applyNumberFormat="1" applyFont="1" applyFill="1" applyBorder="1"/>
    <xf numFmtId="4" fontId="4" fillId="0" borderId="5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2" fillId="0" borderId="7" xfId="0" applyFont="1" applyFill="1" applyBorder="1"/>
    <xf numFmtId="49" fontId="5" fillId="0" borderId="8" xfId="0" applyNumberFormat="1" applyFont="1" applyFill="1" applyBorder="1"/>
    <xf numFmtId="4" fontId="3" fillId="2" borderId="11" xfId="0" applyNumberFormat="1" applyFont="1" applyFill="1" applyBorder="1" applyAlignment="1"/>
    <xf numFmtId="0" fontId="10" fillId="0" borderId="1" xfId="0" applyFont="1" applyFill="1" applyBorder="1" applyAlignment="1">
      <alignment horizontal="right"/>
    </xf>
    <xf numFmtId="49" fontId="11" fillId="0" borderId="3" xfId="0" applyNumberFormat="1" applyFont="1" applyFill="1" applyBorder="1"/>
    <xf numFmtId="4" fontId="3" fillId="2" borderId="9" xfId="0" applyNumberFormat="1" applyFont="1" applyFill="1" applyBorder="1" applyAlignment="1"/>
    <xf numFmtId="0" fontId="10" fillId="0" borderId="4" xfId="0" applyFont="1" applyFill="1" applyBorder="1" applyAlignment="1">
      <alignment horizontal="right"/>
    </xf>
    <xf numFmtId="49" fontId="11" fillId="0" borderId="5" xfId="0" applyNumberFormat="1" applyFont="1" applyFill="1" applyBorder="1"/>
    <xf numFmtId="0" fontId="10" fillId="0" borderId="0" xfId="0" applyFont="1" applyFill="1" applyBorder="1" applyAlignment="1">
      <alignment horizontal="right"/>
    </xf>
    <xf numFmtId="165" fontId="3" fillId="0" borderId="10" xfId="0" applyNumberFormat="1" applyFont="1" applyBorder="1" applyAlignment="1"/>
    <xf numFmtId="0" fontId="17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49" fontId="17" fillId="0" borderId="5" xfId="0" applyNumberFormat="1" applyFont="1" applyFill="1" applyBorder="1"/>
    <xf numFmtId="0" fontId="2" fillId="0" borderId="4" xfId="0" applyFont="1" applyFill="1" applyBorder="1" applyAlignment="1">
      <alignment horizontal="right"/>
    </xf>
    <xf numFmtId="4" fontId="19" fillId="0" borderId="10" xfId="0" applyNumberFormat="1" applyFont="1" applyFill="1" applyBorder="1" applyAlignment="1"/>
    <xf numFmtId="0" fontId="9" fillId="0" borderId="6" xfId="0" applyFont="1" applyFill="1" applyBorder="1" applyAlignment="1">
      <alignment horizontal="right"/>
    </xf>
    <xf numFmtId="0" fontId="8" fillId="0" borderId="7" xfId="0" applyFont="1" applyFill="1" applyBorder="1"/>
    <xf numFmtId="0" fontId="9" fillId="0" borderId="7" xfId="0" applyFont="1" applyFill="1" applyBorder="1"/>
    <xf numFmtId="49" fontId="9" fillId="0" borderId="8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3" fillId="0" borderId="2" xfId="0" applyNumberFormat="1" applyFont="1" applyBorder="1" applyAlignment="1"/>
    <xf numFmtId="0" fontId="0" fillId="2" borderId="0" xfId="0" applyFill="1"/>
    <xf numFmtId="0" fontId="11" fillId="0" borderId="4" xfId="0" applyFont="1" applyFill="1" applyBorder="1" applyAlignment="1">
      <alignment horizontal="right"/>
    </xf>
    <xf numFmtId="4" fontId="3" fillId="0" borderId="0" xfId="0" applyNumberFormat="1" applyFont="1" applyBorder="1" applyAlignment="1"/>
    <xf numFmtId="4" fontId="0" fillId="2" borderId="0" xfId="0" applyNumberFormat="1" applyFill="1"/>
    <xf numFmtId="4" fontId="3" fillId="0" borderId="7" xfId="0" applyNumberFormat="1" applyFont="1" applyBorder="1" applyAlignment="1"/>
    <xf numFmtId="0" fontId="6" fillId="0" borderId="0" xfId="0" applyFont="1" applyFill="1" applyBorder="1" applyAlignment="1">
      <alignment horizontal="center"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85546875" customWidth="1"/>
    <col min="6" max="6" width="8.140625" customWidth="1"/>
    <col min="7" max="7" width="13.42578125" customWidth="1"/>
    <col min="8" max="8" width="14.7109375" customWidth="1"/>
    <col min="9" max="9" width="13.42578125" bestFit="1" customWidth="1"/>
    <col min="10" max="10" width="11.7109375" bestFit="1" customWidth="1"/>
  </cols>
  <sheetData>
    <row r="1" spans="1:9" ht="12" customHeight="1" x14ac:dyDescent="0.2">
      <c r="A1" s="1"/>
      <c r="B1" s="2"/>
      <c r="C1" s="2"/>
      <c r="D1" s="2"/>
      <c r="E1" s="2"/>
      <c r="F1" s="2"/>
      <c r="G1" s="3"/>
      <c r="H1" s="3"/>
      <c r="I1" s="4"/>
    </row>
    <row r="2" spans="1:9" hidden="1" x14ac:dyDescent="0.2">
      <c r="A2" s="5"/>
      <c r="B2" s="6"/>
      <c r="C2" s="6"/>
      <c r="D2" s="6"/>
      <c r="E2" s="6"/>
      <c r="F2" s="6"/>
      <c r="G2" s="7"/>
      <c r="H2" s="7"/>
      <c r="I2" s="8"/>
    </row>
    <row r="3" spans="1:9" ht="42.75" customHeight="1" x14ac:dyDescent="0.3">
      <c r="A3" s="5"/>
      <c r="B3" s="6"/>
      <c r="C3" s="6"/>
      <c r="D3" s="101" t="s">
        <v>0</v>
      </c>
      <c r="E3" s="101"/>
      <c r="F3" s="101"/>
      <c r="G3" s="101"/>
      <c r="H3" s="101"/>
      <c r="I3" s="9"/>
    </row>
    <row r="4" spans="1:9" ht="18.75" x14ac:dyDescent="0.3">
      <c r="A4" s="10"/>
      <c r="B4" s="11"/>
      <c r="C4" s="11"/>
      <c r="D4" s="101"/>
      <c r="E4" s="101"/>
      <c r="F4" s="101"/>
      <c r="G4" s="101"/>
      <c r="H4" s="101"/>
      <c r="I4" s="9"/>
    </row>
    <row r="5" spans="1:9" x14ac:dyDescent="0.2">
      <c r="A5" s="10"/>
      <c r="B5" s="11"/>
      <c r="C5" s="11"/>
      <c r="D5" s="11"/>
      <c r="E5" s="11"/>
      <c r="F5" s="12"/>
      <c r="G5" s="7"/>
      <c r="H5" s="7"/>
      <c r="I5" s="8"/>
    </row>
    <row r="6" spans="1:9" ht="19.5" thickBot="1" x14ac:dyDescent="0.35">
      <c r="A6" s="13"/>
      <c r="B6" s="14" t="s">
        <v>1</v>
      </c>
      <c r="C6" s="15"/>
      <c r="D6" s="15"/>
      <c r="E6" s="15"/>
      <c r="F6" s="15"/>
      <c r="G6" s="102"/>
      <c r="H6" s="102"/>
      <c r="I6" s="103"/>
    </row>
    <row r="7" spans="1:9" x14ac:dyDescent="0.2">
      <c r="A7" s="16"/>
      <c r="B7" s="6"/>
      <c r="C7" s="6"/>
      <c r="D7" s="6"/>
      <c r="E7" s="6"/>
      <c r="F7" s="17"/>
      <c r="G7" s="18"/>
      <c r="H7" s="18"/>
      <c r="I7" s="19"/>
    </row>
    <row r="8" spans="1:9" ht="15" x14ac:dyDescent="0.25">
      <c r="A8" s="20" t="s">
        <v>2</v>
      </c>
      <c r="B8" s="21" t="s">
        <v>3</v>
      </c>
      <c r="C8" s="22"/>
      <c r="D8" s="22"/>
      <c r="E8" s="22"/>
      <c r="F8" s="23"/>
      <c r="G8" s="24"/>
      <c r="H8" s="24"/>
      <c r="I8" s="25">
        <f>H10+H14+H22+H27+H32+H36</f>
        <v>265241625.57000002</v>
      </c>
    </row>
    <row r="9" spans="1:9" ht="15.75" x14ac:dyDescent="0.25">
      <c r="A9" s="26"/>
      <c r="B9" s="27"/>
      <c r="C9" s="28"/>
      <c r="D9" s="28"/>
      <c r="E9" s="28"/>
      <c r="F9" s="29"/>
      <c r="G9" s="24"/>
      <c r="H9" s="24"/>
      <c r="I9" s="30"/>
    </row>
    <row r="10" spans="1:9" ht="15" x14ac:dyDescent="0.25">
      <c r="A10" s="31"/>
      <c r="B10" s="21" t="s">
        <v>4</v>
      </c>
      <c r="C10" s="21" t="s">
        <v>5</v>
      </c>
      <c r="D10" s="22"/>
      <c r="E10" s="22"/>
      <c r="F10" s="23"/>
      <c r="G10" s="24"/>
      <c r="H10" s="24">
        <f>G11+G12</f>
        <v>4241638.43</v>
      </c>
      <c r="I10" s="30"/>
    </row>
    <row r="11" spans="1:9" x14ac:dyDescent="0.2">
      <c r="A11" s="16"/>
      <c r="B11" s="32"/>
      <c r="C11" s="33" t="s">
        <v>6</v>
      </c>
      <c r="D11" s="32" t="s">
        <v>7</v>
      </c>
      <c r="E11" s="32"/>
      <c r="F11" s="34"/>
      <c r="G11" s="35">
        <v>263495.25</v>
      </c>
      <c r="H11" s="24"/>
      <c r="I11" s="30"/>
    </row>
    <row r="12" spans="1:9" x14ac:dyDescent="0.2">
      <c r="A12" s="16"/>
      <c r="B12" s="32"/>
      <c r="C12" s="33" t="s">
        <v>8</v>
      </c>
      <c r="D12" s="32" t="s">
        <v>9</v>
      </c>
      <c r="E12" s="32"/>
      <c r="F12" s="34"/>
      <c r="G12" s="35">
        <v>3978143.18</v>
      </c>
      <c r="H12" s="24"/>
      <c r="I12" s="30"/>
    </row>
    <row r="13" spans="1:9" x14ac:dyDescent="0.2">
      <c r="A13" s="16"/>
      <c r="B13" s="6"/>
      <c r="C13" s="36"/>
      <c r="D13" s="6"/>
      <c r="E13" s="6"/>
      <c r="F13" s="17"/>
      <c r="G13" s="24"/>
      <c r="H13" s="24"/>
      <c r="I13" s="30"/>
    </row>
    <row r="14" spans="1:9" ht="15" x14ac:dyDescent="0.25">
      <c r="A14" s="31"/>
      <c r="B14" s="21" t="s">
        <v>10</v>
      </c>
      <c r="C14" s="21" t="s">
        <v>11</v>
      </c>
      <c r="D14" s="22"/>
      <c r="E14" s="22"/>
      <c r="F14" s="23"/>
      <c r="G14" s="24"/>
      <c r="H14" s="24">
        <f>G15+G16+G17+G18+G19+G20</f>
        <v>209823634.79000002</v>
      </c>
      <c r="I14" s="30"/>
    </row>
    <row r="15" spans="1:9" x14ac:dyDescent="0.2">
      <c r="A15" s="16"/>
      <c r="B15" s="6"/>
      <c r="C15" s="36" t="s">
        <v>6</v>
      </c>
      <c r="D15" s="32" t="s">
        <v>12</v>
      </c>
      <c r="E15" s="32"/>
      <c r="F15" s="34"/>
      <c r="G15" s="35">
        <v>199534197.36000001</v>
      </c>
      <c r="H15" s="24"/>
      <c r="I15" s="30"/>
    </row>
    <row r="16" spans="1:9" x14ac:dyDescent="0.2">
      <c r="A16" s="16"/>
      <c r="B16" s="6"/>
      <c r="C16" s="36" t="s">
        <v>8</v>
      </c>
      <c r="D16" s="104" t="s">
        <v>13</v>
      </c>
      <c r="E16" s="104"/>
      <c r="F16" s="34"/>
      <c r="G16" s="35">
        <v>146849.62</v>
      </c>
      <c r="H16" s="24"/>
      <c r="I16" s="30"/>
    </row>
    <row r="17" spans="1:15" x14ac:dyDescent="0.2">
      <c r="A17" s="16"/>
      <c r="B17" s="6"/>
      <c r="C17" s="36" t="s">
        <v>14</v>
      </c>
      <c r="D17" s="37" t="s">
        <v>15</v>
      </c>
      <c r="E17" s="37"/>
      <c r="F17" s="34"/>
      <c r="G17" s="35">
        <v>0</v>
      </c>
      <c r="H17" s="24"/>
      <c r="I17" s="30"/>
    </row>
    <row r="18" spans="1:15" x14ac:dyDescent="0.2">
      <c r="A18" s="16"/>
      <c r="B18" s="6"/>
      <c r="C18" s="36" t="s">
        <v>16</v>
      </c>
      <c r="D18" s="32" t="s">
        <v>17</v>
      </c>
      <c r="E18" s="32"/>
      <c r="F18" s="34"/>
      <c r="G18" s="35">
        <v>10142587.810000001</v>
      </c>
      <c r="H18" s="24"/>
      <c r="I18" s="30"/>
    </row>
    <row r="19" spans="1:15" x14ac:dyDescent="0.2">
      <c r="A19" s="16"/>
      <c r="B19" s="6"/>
      <c r="C19" s="36" t="s">
        <v>18</v>
      </c>
      <c r="D19" s="32" t="s">
        <v>19</v>
      </c>
      <c r="E19" s="32"/>
      <c r="F19" s="34"/>
      <c r="G19" s="35">
        <v>1370644.19</v>
      </c>
      <c r="H19" s="24"/>
      <c r="I19" s="30"/>
    </row>
    <row r="20" spans="1:15" x14ac:dyDescent="0.2">
      <c r="A20" s="16"/>
      <c r="B20" s="6"/>
      <c r="C20" s="36" t="s">
        <v>20</v>
      </c>
      <c r="D20" s="32" t="s">
        <v>21</v>
      </c>
      <c r="E20" s="32"/>
      <c r="F20" s="34"/>
      <c r="G20" s="35">
        <v>-1370644.19</v>
      </c>
      <c r="H20" s="24"/>
      <c r="I20" s="30"/>
    </row>
    <row r="21" spans="1:15" x14ac:dyDescent="0.2">
      <c r="A21" s="16"/>
      <c r="B21" s="6"/>
      <c r="C21" s="36"/>
      <c r="D21" s="32"/>
      <c r="E21" s="32"/>
      <c r="F21" s="34"/>
      <c r="G21" s="24"/>
      <c r="H21" s="24"/>
      <c r="I21" s="30"/>
    </row>
    <row r="22" spans="1:15" ht="15" x14ac:dyDescent="0.25">
      <c r="A22" s="31"/>
      <c r="B22" s="21" t="s">
        <v>22</v>
      </c>
      <c r="C22" s="21" t="s">
        <v>23</v>
      </c>
      <c r="D22" s="22"/>
      <c r="E22" s="22"/>
      <c r="F22" s="23"/>
      <c r="G22" s="24"/>
      <c r="H22" s="24">
        <f>G23+G24+G25</f>
        <v>811841.12</v>
      </c>
      <c r="I22" s="30"/>
    </row>
    <row r="23" spans="1:15" x14ac:dyDescent="0.2">
      <c r="A23" s="16"/>
      <c r="B23" s="6"/>
      <c r="C23" s="36" t="s">
        <v>6</v>
      </c>
      <c r="D23" s="32" t="s">
        <v>24</v>
      </c>
      <c r="E23" s="32"/>
      <c r="F23" s="17"/>
      <c r="G23" s="35">
        <v>0</v>
      </c>
      <c r="H23" s="35"/>
      <c r="I23" s="38"/>
      <c r="J23" s="39"/>
      <c r="K23" s="39"/>
      <c r="L23" s="39"/>
      <c r="M23" s="39"/>
      <c r="N23" s="39"/>
      <c r="O23" s="39"/>
    </row>
    <row r="24" spans="1:15" x14ac:dyDescent="0.2">
      <c r="A24" s="16"/>
      <c r="B24" s="6"/>
      <c r="C24" s="36" t="s">
        <v>8</v>
      </c>
      <c r="D24" s="32" t="s">
        <v>25</v>
      </c>
      <c r="E24" s="32"/>
      <c r="F24" s="17"/>
      <c r="G24" s="40">
        <v>154540.25</v>
      </c>
      <c r="H24" s="24"/>
      <c r="I24" s="30"/>
    </row>
    <row r="25" spans="1:15" x14ac:dyDescent="0.2">
      <c r="A25" s="16"/>
      <c r="B25" s="6"/>
      <c r="C25" s="36" t="s">
        <v>14</v>
      </c>
      <c r="D25" s="104" t="s">
        <v>26</v>
      </c>
      <c r="E25" s="104"/>
      <c r="F25" s="17"/>
      <c r="G25" s="24">
        <v>657300.87</v>
      </c>
      <c r="H25" s="24"/>
      <c r="I25" s="30"/>
    </row>
    <row r="26" spans="1:15" x14ac:dyDescent="0.2">
      <c r="A26" s="16"/>
      <c r="B26" s="6"/>
      <c r="C26" s="36"/>
      <c r="D26" s="32"/>
      <c r="E26" s="6"/>
      <c r="F26" s="17"/>
      <c r="G26" s="24"/>
      <c r="H26" s="24"/>
      <c r="I26" s="30"/>
    </row>
    <row r="27" spans="1:15" ht="15" x14ac:dyDescent="0.25">
      <c r="A27" s="31"/>
      <c r="B27" s="21" t="s">
        <v>27</v>
      </c>
      <c r="C27" s="21" t="s">
        <v>28</v>
      </c>
      <c r="D27" s="22"/>
      <c r="E27" s="22"/>
      <c r="F27" s="23"/>
      <c r="G27" s="24"/>
      <c r="H27" s="24">
        <f>G28+G29+G30</f>
        <v>1448</v>
      </c>
      <c r="I27" s="30"/>
    </row>
    <row r="28" spans="1:15" x14ac:dyDescent="0.2">
      <c r="A28" s="16"/>
      <c r="B28" s="6"/>
      <c r="C28" s="36" t="s">
        <v>6</v>
      </c>
      <c r="D28" s="32" t="s">
        <v>29</v>
      </c>
      <c r="E28" s="32"/>
      <c r="F28" s="34"/>
      <c r="G28" s="24">
        <v>0</v>
      </c>
      <c r="H28" s="24"/>
      <c r="I28" s="30"/>
    </row>
    <row r="29" spans="1:15" x14ac:dyDescent="0.2">
      <c r="A29" s="16"/>
      <c r="B29" s="6"/>
      <c r="C29" s="36" t="s">
        <v>8</v>
      </c>
      <c r="D29" s="32" t="s">
        <v>30</v>
      </c>
      <c r="E29" s="32"/>
      <c r="F29" s="34"/>
      <c r="G29" s="24">
        <v>944</v>
      </c>
      <c r="H29" s="24"/>
      <c r="I29" s="30"/>
    </row>
    <row r="30" spans="1:15" x14ac:dyDescent="0.2">
      <c r="A30" s="16"/>
      <c r="B30" s="6"/>
      <c r="C30" s="36" t="s">
        <v>14</v>
      </c>
      <c r="D30" s="32" t="s">
        <v>31</v>
      </c>
      <c r="E30" s="32"/>
      <c r="F30" s="34"/>
      <c r="G30" s="24">
        <v>504</v>
      </c>
      <c r="H30" s="24"/>
      <c r="I30" s="30"/>
    </row>
    <row r="31" spans="1:15" x14ac:dyDescent="0.2">
      <c r="A31" s="16"/>
      <c r="B31" s="6"/>
      <c r="C31" s="36"/>
      <c r="D31" s="32"/>
      <c r="E31" s="32"/>
      <c r="F31" s="34"/>
      <c r="G31" s="24"/>
      <c r="H31" s="24"/>
      <c r="I31" s="30"/>
    </row>
    <row r="32" spans="1:15" ht="14.25" x14ac:dyDescent="0.2">
      <c r="A32" s="16"/>
      <c r="B32" s="21" t="s">
        <v>32</v>
      </c>
      <c r="C32" s="21" t="s">
        <v>33</v>
      </c>
      <c r="D32" s="6"/>
      <c r="E32" s="6"/>
      <c r="F32" s="17"/>
      <c r="G32" s="24"/>
      <c r="H32" s="24">
        <f>G33+G34</f>
        <v>41552859.700000003</v>
      </c>
      <c r="I32" s="30"/>
    </row>
    <row r="33" spans="1:9" x14ac:dyDescent="0.2">
      <c r="A33" s="16"/>
      <c r="B33" s="6"/>
      <c r="C33" s="36" t="s">
        <v>6</v>
      </c>
      <c r="D33" s="32" t="s">
        <v>34</v>
      </c>
      <c r="E33" s="32"/>
      <c r="F33" s="34"/>
      <c r="G33" s="24">
        <v>19864910.170000002</v>
      </c>
      <c r="H33" s="24"/>
      <c r="I33" s="30"/>
    </row>
    <row r="34" spans="1:9" x14ac:dyDescent="0.2">
      <c r="A34" s="16"/>
      <c r="B34" s="6"/>
      <c r="C34" s="36" t="s">
        <v>8</v>
      </c>
      <c r="D34" s="32" t="s">
        <v>35</v>
      </c>
      <c r="E34" s="32"/>
      <c r="F34" s="34"/>
      <c r="G34" s="24">
        <v>21687949.530000001</v>
      </c>
      <c r="H34" s="24"/>
      <c r="I34" s="30"/>
    </row>
    <row r="35" spans="1:9" x14ac:dyDescent="0.2">
      <c r="A35" s="16"/>
      <c r="B35" s="6"/>
      <c r="C35" s="36"/>
      <c r="D35" s="32"/>
      <c r="E35" s="32"/>
      <c r="F35" s="34"/>
      <c r="G35" s="24"/>
      <c r="H35" s="24"/>
      <c r="I35" s="30"/>
    </row>
    <row r="36" spans="1:9" ht="15" x14ac:dyDescent="0.25">
      <c r="A36" s="31"/>
      <c r="B36" s="21" t="s">
        <v>36</v>
      </c>
      <c r="C36" s="21" t="s">
        <v>37</v>
      </c>
      <c r="D36" s="22"/>
      <c r="E36" s="22"/>
      <c r="F36" s="23"/>
      <c r="G36" s="24"/>
      <c r="H36" s="24">
        <f>G37+G38+G39+G40+G42+G44</f>
        <v>8810203.5299999993</v>
      </c>
      <c r="I36" s="30"/>
    </row>
    <row r="37" spans="1:9" x14ac:dyDescent="0.2">
      <c r="A37" s="16"/>
      <c r="B37" s="36"/>
      <c r="C37" s="36" t="s">
        <v>6</v>
      </c>
      <c r="D37" s="32" t="s">
        <v>38</v>
      </c>
      <c r="E37" s="32"/>
      <c r="F37" s="34"/>
      <c r="G37" s="24">
        <v>0</v>
      </c>
      <c r="H37" s="24"/>
      <c r="I37" s="30"/>
    </row>
    <row r="38" spans="1:9" x14ac:dyDescent="0.2">
      <c r="A38" s="16"/>
      <c r="B38" s="36"/>
      <c r="C38" s="36" t="s">
        <v>8</v>
      </c>
      <c r="D38" s="32" t="s">
        <v>39</v>
      </c>
      <c r="E38" s="32"/>
      <c r="F38" s="34"/>
      <c r="G38" s="24">
        <v>0</v>
      </c>
      <c r="H38" s="24"/>
      <c r="I38" s="30"/>
    </row>
    <row r="39" spans="1:9" x14ac:dyDescent="0.2">
      <c r="A39" s="16"/>
      <c r="B39" s="36"/>
      <c r="C39" s="36" t="s">
        <v>14</v>
      </c>
      <c r="D39" s="32" t="s">
        <v>40</v>
      </c>
      <c r="E39" s="32"/>
      <c r="F39" s="34"/>
      <c r="G39" s="24">
        <v>36146.480000000003</v>
      </c>
      <c r="H39" s="24"/>
      <c r="I39" s="30"/>
    </row>
    <row r="40" spans="1:9" x14ac:dyDescent="0.2">
      <c r="A40" s="16"/>
      <c r="B40" s="36"/>
      <c r="C40" s="36" t="s">
        <v>16</v>
      </c>
      <c r="D40" s="32" t="s">
        <v>41</v>
      </c>
      <c r="E40" s="32"/>
      <c r="F40" s="34"/>
      <c r="G40" s="24">
        <v>8769614.7799999993</v>
      </c>
      <c r="H40" s="24"/>
      <c r="I40" s="30"/>
    </row>
    <row r="41" spans="1:9" x14ac:dyDescent="0.2">
      <c r="A41" s="16"/>
      <c r="B41" s="36"/>
      <c r="C41" s="36" t="s">
        <v>18</v>
      </c>
      <c r="D41" s="32" t="s">
        <v>42</v>
      </c>
      <c r="E41" s="32"/>
      <c r="F41" s="34"/>
      <c r="G41" s="24">
        <v>0</v>
      </c>
      <c r="H41" s="24"/>
      <c r="I41" s="30"/>
    </row>
    <row r="42" spans="1:9" x14ac:dyDescent="0.2">
      <c r="A42" s="16"/>
      <c r="B42" s="36"/>
      <c r="C42" s="36" t="s">
        <v>20</v>
      </c>
      <c r="D42" s="32" t="s">
        <v>43</v>
      </c>
      <c r="E42" s="32"/>
      <c r="F42" s="34"/>
      <c r="G42" s="24">
        <v>4442.2700000000004</v>
      </c>
      <c r="H42" s="24"/>
      <c r="I42" s="30"/>
    </row>
    <row r="43" spans="1:9" x14ac:dyDescent="0.2">
      <c r="A43" s="16"/>
      <c r="B43" s="36"/>
      <c r="C43" s="36" t="s">
        <v>44</v>
      </c>
      <c r="D43" s="32" t="s">
        <v>45</v>
      </c>
      <c r="E43" s="32"/>
      <c r="F43" s="34"/>
      <c r="G43" s="24">
        <v>0</v>
      </c>
      <c r="H43" s="24"/>
      <c r="I43" s="30"/>
    </row>
    <row r="44" spans="1:9" ht="13.5" thickBot="1" x14ac:dyDescent="0.25">
      <c r="A44" s="16"/>
      <c r="B44" s="36"/>
      <c r="C44" s="36" t="s">
        <v>46</v>
      </c>
      <c r="D44" s="32" t="s">
        <v>47</v>
      </c>
      <c r="E44" s="32"/>
      <c r="F44" s="34"/>
      <c r="G44" s="24">
        <v>0</v>
      </c>
      <c r="H44" s="24"/>
      <c r="I44" s="30"/>
    </row>
    <row r="45" spans="1:9" ht="15.75" x14ac:dyDescent="0.25">
      <c r="A45" s="41" t="s">
        <v>48</v>
      </c>
      <c r="B45" s="42" t="s">
        <v>49</v>
      </c>
      <c r="C45" s="43"/>
      <c r="D45" s="43"/>
      <c r="E45" s="43"/>
      <c r="F45" s="44"/>
      <c r="G45" s="18"/>
      <c r="H45" s="18"/>
      <c r="I45" s="45">
        <f>H46+H49+H55+H61</f>
        <v>68384079.090000004</v>
      </c>
    </row>
    <row r="46" spans="1:9" ht="15" x14ac:dyDescent="0.25">
      <c r="A46" s="31"/>
      <c r="B46" s="21" t="s">
        <v>4</v>
      </c>
      <c r="C46" s="21" t="s">
        <v>50</v>
      </c>
      <c r="D46" s="22"/>
      <c r="E46" s="22"/>
      <c r="F46" s="23"/>
      <c r="G46" s="24"/>
      <c r="H46" s="24">
        <f>G47</f>
        <v>34113.550000000003</v>
      </c>
      <c r="I46" s="30"/>
    </row>
    <row r="47" spans="1:9" x14ac:dyDescent="0.2">
      <c r="A47" s="16"/>
      <c r="B47" s="6"/>
      <c r="C47" s="36" t="s">
        <v>6</v>
      </c>
      <c r="D47" s="32" t="s">
        <v>15</v>
      </c>
      <c r="E47" s="32"/>
      <c r="F47" s="34"/>
      <c r="G47" s="24">
        <v>34113.550000000003</v>
      </c>
      <c r="H47" s="24"/>
      <c r="I47" s="30"/>
    </row>
    <row r="48" spans="1:9" x14ac:dyDescent="0.2">
      <c r="A48" s="16"/>
      <c r="B48" s="6"/>
      <c r="C48" s="36"/>
      <c r="D48" s="6"/>
      <c r="E48" s="6"/>
      <c r="F48" s="17"/>
      <c r="G48" s="24"/>
      <c r="H48" s="24"/>
      <c r="I48" s="30"/>
    </row>
    <row r="49" spans="1:9" ht="15" x14ac:dyDescent="0.25">
      <c r="A49" s="31"/>
      <c r="B49" s="21" t="s">
        <v>10</v>
      </c>
      <c r="C49" s="21" t="s">
        <v>51</v>
      </c>
      <c r="D49" s="22"/>
      <c r="E49" s="22"/>
      <c r="F49" s="23"/>
      <c r="G49" s="24"/>
      <c r="H49" s="24">
        <f>G50+G51-G52</f>
        <v>3989018.6200000048</v>
      </c>
      <c r="I49" s="30"/>
    </row>
    <row r="50" spans="1:9" x14ac:dyDescent="0.2">
      <c r="A50" s="16"/>
      <c r="B50" s="6"/>
      <c r="C50" s="36" t="s">
        <v>6</v>
      </c>
      <c r="D50" s="32" t="s">
        <v>52</v>
      </c>
      <c r="E50" s="32"/>
      <c r="F50" s="34"/>
      <c r="G50" s="35">
        <v>46232991.850000001</v>
      </c>
      <c r="H50" s="24"/>
      <c r="I50" s="30"/>
    </row>
    <row r="51" spans="1:9" x14ac:dyDescent="0.2">
      <c r="A51" s="16"/>
      <c r="B51" s="6"/>
      <c r="C51" s="36" t="s">
        <v>8</v>
      </c>
      <c r="D51" s="32" t="s">
        <v>53</v>
      </c>
      <c r="E51" s="32"/>
      <c r="F51" s="34"/>
      <c r="G51" s="35">
        <v>19290268.68</v>
      </c>
      <c r="H51" s="24"/>
      <c r="I51" s="30"/>
    </row>
    <row r="52" spans="1:9" x14ac:dyDescent="0.2">
      <c r="A52" s="16"/>
      <c r="B52" s="6"/>
      <c r="C52" s="36" t="s">
        <v>14</v>
      </c>
      <c r="D52" s="32" t="s">
        <v>54</v>
      </c>
      <c r="E52" s="32"/>
      <c r="F52" s="34"/>
      <c r="G52" s="24">
        <v>61534241.909999996</v>
      </c>
      <c r="H52" s="24"/>
      <c r="I52" s="30"/>
    </row>
    <row r="53" spans="1:9" x14ac:dyDescent="0.2">
      <c r="A53" s="16"/>
      <c r="B53" s="6"/>
      <c r="C53" s="36" t="s">
        <v>16</v>
      </c>
      <c r="D53" s="32" t="s">
        <v>31</v>
      </c>
      <c r="E53" s="32"/>
      <c r="F53" s="34"/>
      <c r="G53" s="24">
        <v>0</v>
      </c>
      <c r="H53" s="24"/>
      <c r="I53" s="30"/>
    </row>
    <row r="54" spans="1:9" x14ac:dyDescent="0.2">
      <c r="A54" s="16"/>
      <c r="B54" s="6"/>
      <c r="C54" s="36"/>
      <c r="D54" s="6"/>
      <c r="E54" s="6"/>
      <c r="F54" s="17"/>
      <c r="G54" s="24"/>
      <c r="H54" s="24"/>
      <c r="I54" s="30"/>
    </row>
    <row r="55" spans="1:9" ht="15" x14ac:dyDescent="0.25">
      <c r="A55" s="31"/>
      <c r="B55" s="21" t="s">
        <v>22</v>
      </c>
      <c r="C55" s="21" t="s">
        <v>55</v>
      </c>
      <c r="D55" s="22"/>
      <c r="E55" s="22"/>
      <c r="F55" s="23"/>
      <c r="G55" s="24"/>
      <c r="H55" s="24">
        <f>G56+G57+G58-G59</f>
        <v>6486900.5800000001</v>
      </c>
      <c r="I55" s="30"/>
    </row>
    <row r="56" spans="1:9" x14ac:dyDescent="0.2">
      <c r="A56" s="16"/>
      <c r="B56" s="6"/>
      <c r="C56" s="36" t="s">
        <v>6</v>
      </c>
      <c r="D56" s="32" t="s">
        <v>56</v>
      </c>
      <c r="E56" s="32"/>
      <c r="F56" s="34"/>
      <c r="G56" s="24">
        <v>4031.58</v>
      </c>
      <c r="H56" s="24"/>
      <c r="I56" s="30"/>
    </row>
    <row r="57" spans="1:9" x14ac:dyDescent="0.2">
      <c r="A57" s="16"/>
      <c r="B57" s="6"/>
      <c r="C57" s="36" t="s">
        <v>8</v>
      </c>
      <c r="D57" s="6" t="s">
        <v>57</v>
      </c>
      <c r="E57" s="6"/>
      <c r="F57" s="17"/>
      <c r="G57" s="24">
        <v>2933794</v>
      </c>
      <c r="H57" s="24"/>
      <c r="I57" s="30"/>
    </row>
    <row r="58" spans="1:9" x14ac:dyDescent="0.2">
      <c r="A58" s="16"/>
      <c r="B58" s="6"/>
      <c r="C58" s="36" t="s">
        <v>14</v>
      </c>
      <c r="D58" s="32" t="s">
        <v>58</v>
      </c>
      <c r="E58" s="32"/>
      <c r="F58" s="34"/>
      <c r="G58" s="24">
        <v>9837287</v>
      </c>
      <c r="H58" s="24"/>
      <c r="I58" s="30"/>
    </row>
    <row r="59" spans="1:9" x14ac:dyDescent="0.2">
      <c r="A59" s="16"/>
      <c r="B59" s="6"/>
      <c r="C59" s="36" t="s">
        <v>16</v>
      </c>
      <c r="D59" s="32" t="s">
        <v>54</v>
      </c>
      <c r="E59" s="32"/>
      <c r="F59" s="34"/>
      <c r="G59" s="24">
        <v>6288212</v>
      </c>
      <c r="H59" s="24"/>
      <c r="I59" s="30"/>
    </row>
    <row r="60" spans="1:9" x14ac:dyDescent="0.2">
      <c r="A60" s="16"/>
      <c r="B60" s="6"/>
      <c r="C60" s="36"/>
      <c r="D60" s="6"/>
      <c r="E60" s="6"/>
      <c r="F60" s="17"/>
      <c r="G60" s="24"/>
      <c r="H60" s="24"/>
      <c r="I60" s="30"/>
    </row>
    <row r="61" spans="1:9" ht="15" x14ac:dyDescent="0.25">
      <c r="A61" s="31"/>
      <c r="B61" s="21" t="s">
        <v>27</v>
      </c>
      <c r="C61" s="21" t="s">
        <v>59</v>
      </c>
      <c r="D61" s="22"/>
      <c r="E61" s="22"/>
      <c r="F61" s="23"/>
      <c r="G61" s="24"/>
      <c r="H61" s="24">
        <f>G62</f>
        <v>57874046.340000004</v>
      </c>
      <c r="I61" s="30"/>
    </row>
    <row r="62" spans="1:9" x14ac:dyDescent="0.2">
      <c r="A62" s="16"/>
      <c r="B62" s="6"/>
      <c r="C62" s="36" t="s">
        <v>6</v>
      </c>
      <c r="D62" s="32" t="s">
        <v>60</v>
      </c>
      <c r="E62" s="32"/>
      <c r="F62" s="17"/>
      <c r="G62" s="24">
        <v>57874046.340000004</v>
      </c>
      <c r="H62" s="24"/>
      <c r="I62" s="30"/>
    </row>
    <row r="63" spans="1:9" ht="13.5" thickBot="1" x14ac:dyDescent="0.25">
      <c r="A63" s="16"/>
      <c r="B63" s="6"/>
      <c r="C63" s="36"/>
      <c r="D63" s="32"/>
      <c r="E63" s="32"/>
      <c r="F63" s="17"/>
      <c r="G63" s="46"/>
      <c r="H63" s="46"/>
      <c r="I63" s="47"/>
    </row>
    <row r="64" spans="1:9" x14ac:dyDescent="0.2">
      <c r="A64" s="48"/>
      <c r="B64" s="49"/>
      <c r="C64" s="49"/>
      <c r="D64" s="49"/>
      <c r="E64" s="49"/>
      <c r="F64" s="50"/>
      <c r="G64" s="3"/>
      <c r="H64" s="3"/>
      <c r="I64" s="51"/>
    </row>
    <row r="65" spans="1:10" ht="16.5" thickBot="1" x14ac:dyDescent="0.3">
      <c r="A65" s="52"/>
      <c r="B65" s="53"/>
      <c r="C65" s="53"/>
      <c r="D65" s="54" t="s">
        <v>61</v>
      </c>
      <c r="E65" s="53"/>
      <c r="F65" s="55"/>
      <c r="G65" s="56"/>
      <c r="H65" s="56"/>
      <c r="I65" s="57">
        <f>I8+I45</f>
        <v>333625704.66000003</v>
      </c>
      <c r="J65" s="58"/>
    </row>
  </sheetData>
  <mergeCells count="4">
    <mergeCell ref="D3:H4"/>
    <mergeCell ref="G6:I6"/>
    <mergeCell ref="D16:E16"/>
    <mergeCell ref="D25:E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7109375" customWidth="1"/>
    <col min="6" max="6" width="10.7109375" customWidth="1"/>
    <col min="7" max="7" width="13.140625" bestFit="1" customWidth="1"/>
    <col min="8" max="8" width="15.28515625" customWidth="1"/>
    <col min="9" max="9" width="20.42578125" customWidth="1"/>
    <col min="10" max="10" width="17.140625" customWidth="1"/>
  </cols>
  <sheetData>
    <row r="1" spans="1:10" x14ac:dyDescent="0.2">
      <c r="A1" s="59"/>
      <c r="B1" s="60"/>
      <c r="C1" s="60"/>
      <c r="D1" s="60"/>
      <c r="E1" s="60"/>
      <c r="F1" s="60"/>
      <c r="G1" s="60"/>
      <c r="H1" s="60"/>
      <c r="I1" s="61"/>
    </row>
    <row r="2" spans="1:10" x14ac:dyDescent="0.2">
      <c r="A2" s="62"/>
      <c r="B2" s="12"/>
      <c r="C2" s="12"/>
      <c r="D2" s="12"/>
      <c r="E2" s="12"/>
      <c r="F2" s="12"/>
      <c r="G2" s="12"/>
      <c r="H2" s="12"/>
      <c r="I2" s="63"/>
    </row>
    <row r="3" spans="1:10" ht="39" customHeight="1" x14ac:dyDescent="0.3">
      <c r="A3" s="16"/>
      <c r="B3" s="6"/>
      <c r="C3" s="6"/>
      <c r="D3" s="101" t="s">
        <v>0</v>
      </c>
      <c r="E3" s="101"/>
      <c r="F3" s="101"/>
      <c r="G3" s="101"/>
      <c r="H3" s="101"/>
      <c r="I3" s="9"/>
    </row>
    <row r="4" spans="1:10" ht="18.75" x14ac:dyDescent="0.3">
      <c r="A4" s="16"/>
      <c r="B4" s="6"/>
      <c r="C4" s="6"/>
      <c r="D4" s="101"/>
      <c r="E4" s="101"/>
      <c r="F4" s="101"/>
      <c r="G4" s="101"/>
      <c r="H4" s="101"/>
      <c r="I4" s="9"/>
    </row>
    <row r="5" spans="1:10" x14ac:dyDescent="0.2">
      <c r="A5" s="62"/>
      <c r="B5" s="12"/>
      <c r="C5" s="12"/>
      <c r="D5" s="12"/>
      <c r="E5" s="12"/>
      <c r="F5" s="12"/>
      <c r="G5" s="12"/>
      <c r="H5" s="12"/>
      <c r="I5" s="63"/>
    </row>
    <row r="6" spans="1:10" ht="19.5" thickBot="1" x14ac:dyDescent="0.35">
      <c r="A6" s="64"/>
      <c r="B6" s="14" t="s">
        <v>62</v>
      </c>
      <c r="C6" s="15"/>
      <c r="D6" s="15"/>
      <c r="E6" s="15"/>
      <c r="F6" s="15"/>
      <c r="G6" s="102"/>
      <c r="H6" s="102"/>
      <c r="I6" s="103"/>
    </row>
    <row r="7" spans="1:10" x14ac:dyDescent="0.2">
      <c r="A7" s="65"/>
      <c r="B7" s="6"/>
      <c r="C7" s="6"/>
      <c r="D7" s="6"/>
      <c r="E7" s="6"/>
      <c r="F7" s="17"/>
      <c r="G7" s="18"/>
      <c r="H7" s="18"/>
      <c r="I7" s="30"/>
    </row>
    <row r="8" spans="1:10" ht="15" x14ac:dyDescent="0.25">
      <c r="A8" s="66" t="s">
        <v>2</v>
      </c>
      <c r="B8" s="21" t="s">
        <v>63</v>
      </c>
      <c r="C8" s="22"/>
      <c r="D8" s="22"/>
      <c r="E8" s="22"/>
      <c r="F8" s="23"/>
      <c r="G8" s="24"/>
      <c r="H8" s="24"/>
      <c r="I8" s="25">
        <f>H10+H13+H16+H21+H26+H30+H40+H44+H36</f>
        <v>227119885.92999998</v>
      </c>
    </row>
    <row r="9" spans="1:10" x14ac:dyDescent="0.2">
      <c r="A9" s="65"/>
      <c r="B9" s="6"/>
      <c r="C9" s="36"/>
      <c r="D9" s="6"/>
      <c r="E9" s="6"/>
      <c r="F9" s="67"/>
      <c r="G9" s="24"/>
      <c r="H9" s="24"/>
      <c r="I9" s="25"/>
      <c r="J9" s="12"/>
    </row>
    <row r="10" spans="1:10" ht="15" x14ac:dyDescent="0.25">
      <c r="A10" s="65"/>
      <c r="B10" s="21" t="s">
        <v>64</v>
      </c>
      <c r="C10" s="21"/>
      <c r="D10" s="22"/>
      <c r="E10" s="6"/>
      <c r="F10" s="67"/>
      <c r="G10" s="24"/>
      <c r="H10" s="24">
        <f>G11</f>
        <v>0</v>
      </c>
      <c r="I10" s="25"/>
      <c r="J10" s="12"/>
    </row>
    <row r="11" spans="1:10" x14ac:dyDescent="0.2">
      <c r="A11" s="65"/>
      <c r="B11" s="6"/>
      <c r="C11" s="36" t="s">
        <v>6</v>
      </c>
      <c r="D11" s="6" t="s">
        <v>65</v>
      </c>
      <c r="E11" s="6"/>
      <c r="F11" s="67"/>
      <c r="G11" s="24">
        <v>0</v>
      </c>
      <c r="H11" s="24"/>
      <c r="I11" s="25"/>
      <c r="J11" s="12"/>
    </row>
    <row r="12" spans="1:10" x14ac:dyDescent="0.2">
      <c r="A12" s="65"/>
      <c r="B12" s="6"/>
      <c r="C12" s="36"/>
      <c r="D12" s="6"/>
      <c r="E12" s="6"/>
      <c r="F12" s="67"/>
      <c r="G12" s="40"/>
      <c r="H12" s="24"/>
      <c r="I12" s="25"/>
      <c r="J12" s="12"/>
    </row>
    <row r="13" spans="1:10" ht="15" x14ac:dyDescent="0.25">
      <c r="A13" s="65"/>
      <c r="B13" s="21" t="s">
        <v>10</v>
      </c>
      <c r="C13" s="21" t="s">
        <v>66</v>
      </c>
      <c r="D13" s="22"/>
      <c r="E13" s="6"/>
      <c r="F13" s="67"/>
      <c r="G13" s="40"/>
      <c r="H13" s="24">
        <f>G14</f>
        <v>5233248.46</v>
      </c>
      <c r="I13" s="25"/>
      <c r="J13" s="12"/>
    </row>
    <row r="14" spans="1:10" x14ac:dyDescent="0.2">
      <c r="A14" s="65"/>
      <c r="B14" s="6"/>
      <c r="C14" s="36" t="s">
        <v>6</v>
      </c>
      <c r="D14" s="6" t="s">
        <v>67</v>
      </c>
      <c r="E14" s="6"/>
      <c r="F14" s="67"/>
      <c r="G14" s="40">
        <v>5233248.46</v>
      </c>
      <c r="H14" s="24"/>
      <c r="I14" s="25"/>
      <c r="J14" s="12"/>
    </row>
    <row r="15" spans="1:10" x14ac:dyDescent="0.2">
      <c r="A15" s="65"/>
      <c r="B15" s="6"/>
      <c r="C15" s="36"/>
      <c r="D15" s="6"/>
      <c r="E15" s="6"/>
      <c r="F15" s="67"/>
      <c r="G15" s="40"/>
      <c r="H15" s="24"/>
      <c r="I15" s="25"/>
    </row>
    <row r="16" spans="1:10" ht="15" x14ac:dyDescent="0.25">
      <c r="A16" s="68"/>
      <c r="B16" s="21" t="s">
        <v>22</v>
      </c>
      <c r="C16" s="21" t="s">
        <v>68</v>
      </c>
      <c r="D16" s="22"/>
      <c r="E16" s="22"/>
      <c r="F16" s="69"/>
      <c r="G16" s="40"/>
      <c r="H16" s="24">
        <f>G17+G18+G19</f>
        <v>24460392.75</v>
      </c>
      <c r="I16" s="25"/>
    </row>
    <row r="17" spans="1:10" x14ac:dyDescent="0.2">
      <c r="A17" s="65"/>
      <c r="B17" s="6"/>
      <c r="C17" s="36" t="s">
        <v>6</v>
      </c>
      <c r="D17" s="6" t="s">
        <v>69</v>
      </c>
      <c r="E17" s="6"/>
      <c r="F17" s="67"/>
      <c r="G17" s="40">
        <v>1032144.01</v>
      </c>
      <c r="H17" s="24"/>
      <c r="I17" s="25"/>
    </row>
    <row r="18" spans="1:10" x14ac:dyDescent="0.2">
      <c r="A18" s="65"/>
      <c r="B18" s="6"/>
      <c r="C18" s="36" t="s">
        <v>8</v>
      </c>
      <c r="D18" s="6" t="s">
        <v>70</v>
      </c>
      <c r="E18" s="6"/>
      <c r="F18" s="67"/>
      <c r="G18" s="40">
        <v>0</v>
      </c>
      <c r="H18" s="24"/>
      <c r="I18" s="25"/>
    </row>
    <row r="19" spans="1:10" x14ac:dyDescent="0.2">
      <c r="A19" s="65"/>
      <c r="B19" s="6"/>
      <c r="C19" s="36" t="s">
        <v>14</v>
      </c>
      <c r="D19" s="6" t="s">
        <v>71</v>
      </c>
      <c r="E19" s="6"/>
      <c r="F19" s="67"/>
      <c r="G19" s="40">
        <v>23428248.739999998</v>
      </c>
      <c r="H19" s="24"/>
      <c r="I19" s="25"/>
    </row>
    <row r="20" spans="1:10" x14ac:dyDescent="0.2">
      <c r="A20" s="65"/>
      <c r="B20" s="6"/>
      <c r="C20" s="36"/>
      <c r="D20" s="6"/>
      <c r="E20" s="6"/>
      <c r="F20" s="67"/>
      <c r="G20" s="40"/>
      <c r="H20" s="24"/>
      <c r="I20" s="25"/>
    </row>
    <row r="21" spans="1:10" ht="15" x14ac:dyDescent="0.25">
      <c r="A21" s="68"/>
      <c r="B21" s="21" t="s">
        <v>27</v>
      </c>
      <c r="C21" s="21" t="s">
        <v>72</v>
      </c>
      <c r="D21" s="22"/>
      <c r="E21" s="22"/>
      <c r="F21" s="69"/>
      <c r="G21" s="40"/>
      <c r="H21" s="24">
        <f>G22+G23+G24</f>
        <v>193883675.87</v>
      </c>
      <c r="I21" s="25"/>
    </row>
    <row r="22" spans="1:10" ht="15" x14ac:dyDescent="0.25">
      <c r="A22" s="68"/>
      <c r="B22" s="6"/>
      <c r="C22" s="21" t="s">
        <v>6</v>
      </c>
      <c r="D22" s="107" t="s">
        <v>73</v>
      </c>
      <c r="E22" s="107"/>
      <c r="F22" s="69"/>
      <c r="G22" s="40">
        <v>169770443.83000001</v>
      </c>
      <c r="H22" s="35"/>
      <c r="I22" s="70"/>
      <c r="J22" s="39"/>
    </row>
    <row r="23" spans="1:10" x14ac:dyDescent="0.2">
      <c r="A23" s="65"/>
      <c r="B23" s="6"/>
      <c r="C23" s="71" t="s">
        <v>8</v>
      </c>
      <c r="D23" s="6" t="s">
        <v>74</v>
      </c>
      <c r="E23" s="6"/>
      <c r="F23" s="67"/>
      <c r="G23" s="40">
        <v>402455.81</v>
      </c>
      <c r="H23" s="24"/>
      <c r="I23" s="25"/>
    </row>
    <row r="24" spans="1:10" x14ac:dyDescent="0.2">
      <c r="A24" s="65"/>
      <c r="B24" s="6"/>
      <c r="C24" s="71" t="s">
        <v>14</v>
      </c>
      <c r="D24" s="6" t="s">
        <v>75</v>
      </c>
      <c r="E24" s="6"/>
      <c r="F24" s="67"/>
      <c r="G24" s="40">
        <v>23710776.23</v>
      </c>
      <c r="H24" s="24"/>
      <c r="I24" s="25"/>
    </row>
    <row r="25" spans="1:10" ht="14.25" x14ac:dyDescent="0.2">
      <c r="A25" s="65"/>
      <c r="B25" s="21"/>
      <c r="C25" s="36"/>
      <c r="D25" s="6"/>
      <c r="E25" s="6"/>
      <c r="F25" s="67"/>
      <c r="G25" s="40"/>
      <c r="H25" s="24"/>
      <c r="I25" s="25"/>
    </row>
    <row r="26" spans="1:10" ht="15" x14ac:dyDescent="0.25">
      <c r="A26" s="68"/>
      <c r="B26" s="21" t="s">
        <v>32</v>
      </c>
      <c r="C26" s="21" t="s">
        <v>76</v>
      </c>
      <c r="D26" s="22"/>
      <c r="E26" s="22"/>
      <c r="F26" s="69"/>
      <c r="G26" s="40"/>
      <c r="H26" s="24">
        <f>G27+G28</f>
        <v>680834</v>
      </c>
      <c r="I26" s="25"/>
    </row>
    <row r="27" spans="1:10" x14ac:dyDescent="0.2">
      <c r="A27" s="65"/>
      <c r="B27" s="6"/>
      <c r="C27" s="36" t="s">
        <v>6</v>
      </c>
      <c r="D27" s="6" t="s">
        <v>77</v>
      </c>
      <c r="E27" s="6"/>
      <c r="F27" s="67"/>
      <c r="G27" s="40">
        <v>540</v>
      </c>
      <c r="H27" s="24"/>
      <c r="I27" s="25"/>
    </row>
    <row r="28" spans="1:10" x14ac:dyDescent="0.2">
      <c r="A28" s="65"/>
      <c r="B28" s="6"/>
      <c r="C28" s="36" t="s">
        <v>8</v>
      </c>
      <c r="D28" s="6" t="s">
        <v>78</v>
      </c>
      <c r="E28" s="6"/>
      <c r="F28" s="67"/>
      <c r="G28" s="40">
        <v>680294</v>
      </c>
      <c r="H28" s="24"/>
      <c r="I28" s="25"/>
    </row>
    <row r="29" spans="1:10" ht="14.25" x14ac:dyDescent="0.2">
      <c r="A29" s="65"/>
      <c r="B29" s="21"/>
      <c r="C29" s="36"/>
      <c r="D29" s="6"/>
      <c r="E29" s="6"/>
      <c r="F29" s="67"/>
      <c r="G29" s="40"/>
      <c r="H29" s="24"/>
      <c r="I29" s="25"/>
    </row>
    <row r="30" spans="1:10" ht="15" x14ac:dyDescent="0.25">
      <c r="A30" s="68"/>
      <c r="B30" s="21" t="s">
        <v>36</v>
      </c>
      <c r="C30" s="21" t="s">
        <v>79</v>
      </c>
      <c r="D30" s="22"/>
      <c r="E30" s="22"/>
      <c r="F30" s="69"/>
      <c r="G30" s="40"/>
      <c r="H30" s="24">
        <f>G31+G32+G33+G34</f>
        <v>2857652.1399999997</v>
      </c>
      <c r="I30" s="25"/>
    </row>
    <row r="31" spans="1:10" x14ac:dyDescent="0.2">
      <c r="A31" s="65"/>
      <c r="C31" s="36" t="s">
        <v>6</v>
      </c>
      <c r="D31" s="6" t="s">
        <v>80</v>
      </c>
      <c r="E31" s="6"/>
      <c r="F31" s="67"/>
      <c r="G31" s="40">
        <v>1253843.68</v>
      </c>
      <c r="H31" s="24"/>
      <c r="I31" s="25"/>
    </row>
    <row r="32" spans="1:10" x14ac:dyDescent="0.2">
      <c r="A32" s="65"/>
      <c r="C32" s="36" t="s">
        <v>8</v>
      </c>
      <c r="D32" s="6" t="s">
        <v>81</v>
      </c>
      <c r="E32" s="6"/>
      <c r="F32" s="67"/>
      <c r="G32" s="40">
        <v>1603808.46</v>
      </c>
      <c r="H32" s="24"/>
      <c r="I32" s="25"/>
    </row>
    <row r="33" spans="1:10" x14ac:dyDescent="0.2">
      <c r="A33" s="65"/>
      <c r="C33" s="36" t="s">
        <v>14</v>
      </c>
      <c r="D33" s="6" t="s">
        <v>82</v>
      </c>
      <c r="E33" s="6"/>
      <c r="F33" s="67"/>
      <c r="G33" s="40">
        <v>0</v>
      </c>
      <c r="H33" s="24"/>
      <c r="I33" s="25"/>
    </row>
    <row r="34" spans="1:10" x14ac:dyDescent="0.2">
      <c r="A34" s="65"/>
      <c r="B34" s="39"/>
      <c r="C34" s="36" t="s">
        <v>16</v>
      </c>
      <c r="D34" s="6" t="s">
        <v>83</v>
      </c>
      <c r="E34" s="6"/>
      <c r="F34" s="67"/>
      <c r="G34" s="40">
        <v>0</v>
      </c>
      <c r="H34" s="35"/>
      <c r="I34" s="70"/>
      <c r="J34" s="39"/>
    </row>
    <row r="35" spans="1:10" x14ac:dyDescent="0.2">
      <c r="A35" s="65"/>
      <c r="C35" s="36"/>
      <c r="D35" s="6"/>
      <c r="E35" s="6"/>
      <c r="F35" s="67"/>
      <c r="G35" s="40"/>
      <c r="H35" s="24"/>
      <c r="I35" s="25"/>
    </row>
    <row r="36" spans="1:10" ht="14.25" x14ac:dyDescent="0.2">
      <c r="A36" s="65"/>
      <c r="B36" s="21" t="s">
        <v>84</v>
      </c>
      <c r="C36" s="36" t="s">
        <v>85</v>
      </c>
      <c r="D36" s="6"/>
      <c r="E36" s="6"/>
      <c r="F36" s="67"/>
      <c r="G36" s="40"/>
      <c r="H36" s="24">
        <f>G37-G38</f>
        <v>-54658.9</v>
      </c>
      <c r="I36" s="25"/>
    </row>
    <row r="37" spans="1:10" x14ac:dyDescent="0.2">
      <c r="A37" s="65"/>
      <c r="C37" s="36" t="s">
        <v>6</v>
      </c>
      <c r="D37" s="6" t="s">
        <v>85</v>
      </c>
      <c r="E37" s="6"/>
      <c r="F37" s="67"/>
      <c r="G37" s="40">
        <v>0</v>
      </c>
      <c r="H37" s="24"/>
      <c r="I37" s="25"/>
    </row>
    <row r="38" spans="1:10" x14ac:dyDescent="0.2">
      <c r="A38" s="65"/>
      <c r="C38" s="36" t="s">
        <v>8</v>
      </c>
      <c r="D38" s="6" t="s">
        <v>86</v>
      </c>
      <c r="E38" s="6"/>
      <c r="F38" s="67"/>
      <c r="G38" s="40">
        <v>54658.9</v>
      </c>
      <c r="H38" s="24"/>
      <c r="I38" s="25"/>
    </row>
    <row r="39" spans="1:10" x14ac:dyDescent="0.2">
      <c r="A39" s="65"/>
      <c r="C39" s="36"/>
      <c r="D39" s="6"/>
      <c r="E39" s="6"/>
      <c r="F39" s="67"/>
      <c r="G39" s="40"/>
      <c r="H39" s="24"/>
      <c r="I39" s="25"/>
    </row>
    <row r="40" spans="1:10" ht="15" x14ac:dyDescent="0.25">
      <c r="A40" s="65"/>
      <c r="B40" s="21" t="s">
        <v>87</v>
      </c>
      <c r="C40" s="21" t="s">
        <v>88</v>
      </c>
      <c r="D40" s="22"/>
      <c r="E40" s="22"/>
      <c r="F40" s="69"/>
      <c r="G40" s="40"/>
      <c r="H40" s="24">
        <f>G41+G42</f>
        <v>53999.45</v>
      </c>
      <c r="I40" s="25"/>
    </row>
    <row r="41" spans="1:10" x14ac:dyDescent="0.2">
      <c r="A41" s="65"/>
      <c r="B41" s="6"/>
      <c r="C41" s="36" t="s">
        <v>6</v>
      </c>
      <c r="D41" s="6" t="s">
        <v>89</v>
      </c>
      <c r="E41" s="6"/>
      <c r="F41" s="67"/>
      <c r="G41" s="40">
        <v>0</v>
      </c>
      <c r="H41" s="24"/>
      <c r="I41" s="25"/>
    </row>
    <row r="42" spans="1:10" x14ac:dyDescent="0.2">
      <c r="A42" s="65"/>
      <c r="B42" s="6"/>
      <c r="C42" s="36" t="s">
        <v>90</v>
      </c>
      <c r="D42" s="6" t="s">
        <v>91</v>
      </c>
      <c r="E42" s="6"/>
      <c r="F42" s="67"/>
      <c r="G42" s="40">
        <v>53999.45</v>
      </c>
      <c r="H42" s="24"/>
      <c r="I42" s="25"/>
    </row>
    <row r="43" spans="1:10" x14ac:dyDescent="0.2">
      <c r="A43" s="65"/>
      <c r="B43" s="6"/>
      <c r="C43" s="36"/>
      <c r="D43" s="6"/>
      <c r="E43" s="6"/>
      <c r="F43" s="67"/>
      <c r="G43" s="40"/>
      <c r="H43" s="24"/>
      <c r="I43" s="25"/>
    </row>
    <row r="44" spans="1:10" ht="15" x14ac:dyDescent="0.25">
      <c r="A44" s="68"/>
      <c r="B44" s="21" t="s">
        <v>2</v>
      </c>
      <c r="C44" s="21" t="s">
        <v>92</v>
      </c>
      <c r="D44" s="22"/>
      <c r="E44" s="22"/>
      <c r="F44" s="69"/>
      <c r="G44" s="40"/>
      <c r="H44" s="24">
        <f>G45+G46+G47+G48</f>
        <v>4742.16</v>
      </c>
      <c r="I44" s="25"/>
    </row>
    <row r="45" spans="1:10" ht="15" x14ac:dyDescent="0.25">
      <c r="A45" s="68"/>
      <c r="B45" s="21"/>
      <c r="C45" s="36" t="s">
        <v>6</v>
      </c>
      <c r="D45" s="32" t="s">
        <v>93</v>
      </c>
      <c r="E45" s="22"/>
      <c r="F45" s="69"/>
      <c r="G45" s="40">
        <v>0</v>
      </c>
      <c r="H45" s="24"/>
      <c r="I45" s="25"/>
    </row>
    <row r="46" spans="1:10" x14ac:dyDescent="0.2">
      <c r="A46" s="65"/>
      <c r="B46" s="6"/>
      <c r="C46" s="36" t="s">
        <v>8</v>
      </c>
      <c r="D46" s="6" t="s">
        <v>94</v>
      </c>
      <c r="E46" s="6"/>
      <c r="F46" s="67"/>
      <c r="G46" s="40">
        <v>0</v>
      </c>
      <c r="H46" s="24"/>
      <c r="I46" s="25"/>
    </row>
    <row r="47" spans="1:10" x14ac:dyDescent="0.2">
      <c r="A47" s="65"/>
      <c r="B47" s="6"/>
      <c r="C47" s="36" t="s">
        <v>14</v>
      </c>
      <c r="D47" s="6" t="s">
        <v>95</v>
      </c>
      <c r="E47" s="6"/>
      <c r="F47" s="67"/>
      <c r="G47" s="40">
        <v>0</v>
      </c>
      <c r="H47" s="24"/>
      <c r="I47" s="25"/>
    </row>
    <row r="48" spans="1:10" ht="13.5" thickBot="1" x14ac:dyDescent="0.25">
      <c r="A48" s="64"/>
      <c r="B48" s="15"/>
      <c r="C48" s="72" t="s">
        <v>16</v>
      </c>
      <c r="D48" s="108" t="s">
        <v>96</v>
      </c>
      <c r="E48" s="108"/>
      <c r="F48" s="73"/>
      <c r="G48" s="74">
        <v>4742.16</v>
      </c>
      <c r="H48" s="46"/>
      <c r="I48" s="57"/>
    </row>
    <row r="49" spans="1:10" ht="15.75" x14ac:dyDescent="0.25">
      <c r="A49" s="75" t="s">
        <v>48</v>
      </c>
      <c r="B49" s="42" t="s">
        <v>97</v>
      </c>
      <c r="C49" s="43"/>
      <c r="D49" s="43"/>
      <c r="E49" s="43"/>
      <c r="F49" s="76"/>
      <c r="G49" s="77"/>
      <c r="H49" s="18"/>
      <c r="I49" s="45">
        <f>H57+H51+H54+H61</f>
        <v>35469925.119999997</v>
      </c>
    </row>
    <row r="50" spans="1:10" ht="15.75" x14ac:dyDescent="0.25">
      <c r="A50" s="78"/>
      <c r="B50" s="27"/>
      <c r="C50" s="28"/>
      <c r="D50" s="28"/>
      <c r="E50" s="28"/>
      <c r="F50" s="79"/>
      <c r="G50" s="40"/>
      <c r="H50" s="24"/>
      <c r="I50" s="25"/>
    </row>
    <row r="51" spans="1:10" ht="15.75" x14ac:dyDescent="0.25">
      <c r="A51" s="80"/>
      <c r="B51" s="27" t="s">
        <v>4</v>
      </c>
      <c r="C51" s="105" t="s">
        <v>65</v>
      </c>
      <c r="D51" s="105"/>
      <c r="E51" s="105"/>
      <c r="F51" s="79"/>
      <c r="G51" s="40"/>
      <c r="H51" s="81">
        <f>G52</f>
        <v>0</v>
      </c>
      <c r="I51" s="25"/>
      <c r="J51" s="12"/>
    </row>
    <row r="52" spans="1:10" ht="13.5" customHeight="1" x14ac:dyDescent="0.25">
      <c r="A52" s="80"/>
      <c r="B52" s="27"/>
      <c r="C52" s="82" t="s">
        <v>6</v>
      </c>
      <c r="D52" s="106" t="s">
        <v>65</v>
      </c>
      <c r="E52" s="106"/>
      <c r="F52" s="67"/>
      <c r="G52" s="24">
        <v>0</v>
      </c>
      <c r="H52" s="24"/>
      <c r="I52" s="25"/>
      <c r="J52" s="12"/>
    </row>
    <row r="53" spans="1:10" ht="13.5" customHeight="1" x14ac:dyDescent="0.25">
      <c r="A53" s="80"/>
      <c r="B53" s="27"/>
      <c r="C53" s="82"/>
      <c r="D53" s="83"/>
      <c r="E53" s="83"/>
      <c r="F53" s="67"/>
      <c r="G53" s="24"/>
      <c r="H53" s="24"/>
      <c r="I53" s="25"/>
      <c r="J53" s="12"/>
    </row>
    <row r="54" spans="1:10" ht="13.5" customHeight="1" x14ac:dyDescent="0.25">
      <c r="A54" s="80"/>
      <c r="B54" s="21" t="s">
        <v>10</v>
      </c>
      <c r="C54" s="21" t="s">
        <v>66</v>
      </c>
      <c r="D54" s="22"/>
      <c r="E54" s="6"/>
      <c r="F54" s="67"/>
      <c r="G54" s="24"/>
      <c r="H54" s="24">
        <f>G55</f>
        <v>0</v>
      </c>
      <c r="I54" s="25"/>
      <c r="J54" s="12"/>
    </row>
    <row r="55" spans="1:10" ht="13.5" customHeight="1" x14ac:dyDescent="0.25">
      <c r="A55" s="80"/>
      <c r="B55" s="6"/>
      <c r="C55" s="36" t="s">
        <v>6</v>
      </c>
      <c r="D55" s="6" t="s">
        <v>67</v>
      </c>
      <c r="E55" s="6"/>
      <c r="F55" s="67"/>
      <c r="G55" s="24">
        <v>0</v>
      </c>
      <c r="H55" s="24"/>
      <c r="I55" s="25"/>
      <c r="J55" s="12"/>
    </row>
    <row r="56" spans="1:10" ht="13.5" customHeight="1" x14ac:dyDescent="0.25">
      <c r="A56" s="80"/>
      <c r="B56" s="27"/>
      <c r="C56" s="82"/>
      <c r="D56" s="83"/>
      <c r="E56" s="83"/>
      <c r="F56" s="67"/>
      <c r="G56" s="24"/>
      <c r="H56" s="24"/>
      <c r="I56" s="25"/>
      <c r="J56" s="12"/>
    </row>
    <row r="57" spans="1:10" ht="15.75" x14ac:dyDescent="0.25">
      <c r="A57" s="78"/>
      <c r="B57" s="27" t="s">
        <v>22</v>
      </c>
      <c r="C57" s="105" t="s">
        <v>72</v>
      </c>
      <c r="D57" s="105"/>
      <c r="E57" s="105"/>
      <c r="F57" s="79"/>
      <c r="G57" s="24"/>
      <c r="H57" s="24">
        <f>G58</f>
        <v>35469925.119999997</v>
      </c>
      <c r="I57" s="25"/>
    </row>
    <row r="58" spans="1:10" ht="15.75" x14ac:dyDescent="0.25">
      <c r="A58" s="78"/>
      <c r="B58" s="27"/>
      <c r="C58" s="84">
        <v>1</v>
      </c>
      <c r="D58" s="85" t="s">
        <v>73</v>
      </c>
      <c r="E58" s="86"/>
      <c r="F58" s="79"/>
      <c r="G58" s="24">
        <v>35469925.119999997</v>
      </c>
      <c r="H58" s="24"/>
      <c r="I58" s="25"/>
    </row>
    <row r="59" spans="1:10" ht="13.5" customHeight="1" x14ac:dyDescent="0.25">
      <c r="A59" s="78"/>
      <c r="B59" s="27"/>
      <c r="C59" s="82" t="s">
        <v>8</v>
      </c>
      <c r="D59" s="106" t="s">
        <v>75</v>
      </c>
      <c r="E59" s="106"/>
      <c r="F59" s="67"/>
      <c r="G59" s="24">
        <v>0</v>
      </c>
      <c r="H59" s="24"/>
      <c r="I59" s="25"/>
    </row>
    <row r="60" spans="1:10" ht="13.5" customHeight="1" x14ac:dyDescent="0.25">
      <c r="A60" s="78"/>
      <c r="B60" s="27"/>
      <c r="C60" s="82"/>
      <c r="D60" s="83"/>
      <c r="E60" s="83"/>
      <c r="F60" s="67"/>
      <c r="G60" s="24"/>
      <c r="H60" s="24"/>
      <c r="I60" s="25"/>
    </row>
    <row r="61" spans="1:10" ht="13.5" customHeight="1" x14ac:dyDescent="0.25">
      <c r="A61" s="78"/>
      <c r="B61" s="27" t="s">
        <v>27</v>
      </c>
      <c r="C61" s="82" t="s">
        <v>98</v>
      </c>
      <c r="D61" s="84"/>
      <c r="E61" s="84"/>
      <c r="F61" s="87"/>
      <c r="G61" s="24"/>
      <c r="H61" s="24">
        <f>G62</f>
        <v>0</v>
      </c>
      <c r="I61" s="25"/>
    </row>
    <row r="62" spans="1:10" x14ac:dyDescent="0.2">
      <c r="A62" s="65"/>
      <c r="B62" s="6"/>
      <c r="C62" s="36" t="s">
        <v>99</v>
      </c>
      <c r="D62" s="6" t="s">
        <v>100</v>
      </c>
      <c r="E62" s="6"/>
      <c r="F62" s="67"/>
      <c r="G62" s="24">
        <v>0</v>
      </c>
      <c r="H62" s="24"/>
      <c r="I62" s="25"/>
    </row>
    <row r="63" spans="1:10" ht="13.5" thickBot="1" x14ac:dyDescent="0.25">
      <c r="A63" s="64"/>
      <c r="B63" s="15"/>
      <c r="C63" s="72"/>
      <c r="D63" s="15"/>
      <c r="E63" s="15"/>
      <c r="F63" s="73"/>
      <c r="G63" s="24"/>
      <c r="H63" s="46"/>
      <c r="I63" s="57"/>
    </row>
    <row r="64" spans="1:10" ht="15.75" x14ac:dyDescent="0.25">
      <c r="A64" s="75" t="s">
        <v>101</v>
      </c>
      <c r="B64" s="42" t="s">
        <v>102</v>
      </c>
      <c r="C64" s="42"/>
      <c r="D64" s="43"/>
      <c r="E64" s="43"/>
      <c r="F64" s="76"/>
      <c r="G64" s="18"/>
      <c r="H64" s="18"/>
      <c r="I64" s="45">
        <f>H66+H69+H73+H77</f>
        <v>71035893.609999999</v>
      </c>
    </row>
    <row r="65" spans="1:10" x14ac:dyDescent="0.2">
      <c r="A65" s="88"/>
      <c r="B65" s="36"/>
      <c r="C65" s="36"/>
      <c r="D65" s="6"/>
      <c r="E65" s="6"/>
      <c r="F65" s="67"/>
      <c r="G65" s="24"/>
      <c r="H65" s="24"/>
      <c r="I65" s="25"/>
    </row>
    <row r="66" spans="1:10" x14ac:dyDescent="0.2">
      <c r="A66" s="88"/>
      <c r="B66" s="36" t="s">
        <v>4</v>
      </c>
      <c r="C66" s="36" t="s">
        <v>103</v>
      </c>
      <c r="D66" s="6"/>
      <c r="E66" s="6"/>
      <c r="F66" s="67"/>
      <c r="G66" s="24"/>
      <c r="H66" s="24">
        <f>G67+G68</f>
        <v>88872524.63000001</v>
      </c>
      <c r="I66" s="25"/>
    </row>
    <row r="67" spans="1:10" x14ac:dyDescent="0.2">
      <c r="A67" s="88"/>
      <c r="B67" s="36"/>
      <c r="C67" s="36" t="s">
        <v>99</v>
      </c>
      <c r="D67" s="6" t="s">
        <v>104</v>
      </c>
      <c r="E67" s="6"/>
      <c r="F67" s="67"/>
      <c r="G67" s="24">
        <v>16509065.98</v>
      </c>
      <c r="H67" s="24"/>
      <c r="I67" s="25"/>
    </row>
    <row r="68" spans="1:10" x14ac:dyDescent="0.2">
      <c r="A68" s="88"/>
      <c r="B68" s="36"/>
      <c r="C68" s="36" t="s">
        <v>8</v>
      </c>
      <c r="D68" s="6" t="s">
        <v>105</v>
      </c>
      <c r="E68" s="6"/>
      <c r="F68" s="67"/>
      <c r="G68" s="24">
        <v>72363458.650000006</v>
      </c>
      <c r="H68" s="24"/>
      <c r="I68" s="25"/>
    </row>
    <row r="69" spans="1:10" ht="15" x14ac:dyDescent="0.25">
      <c r="A69" s="68"/>
      <c r="B69" s="21" t="s">
        <v>10</v>
      </c>
      <c r="C69" s="21" t="s">
        <v>106</v>
      </c>
      <c r="D69" s="22"/>
      <c r="E69" s="22"/>
      <c r="F69" s="69"/>
      <c r="G69" s="24"/>
      <c r="H69" s="24">
        <f>G70+G71</f>
        <v>36668828</v>
      </c>
      <c r="I69" s="25"/>
    </row>
    <row r="70" spans="1:10" x14ac:dyDescent="0.2">
      <c r="A70" s="65"/>
      <c r="B70" s="36"/>
      <c r="C70" s="36" t="s">
        <v>6</v>
      </c>
      <c r="D70" s="6" t="s">
        <v>107</v>
      </c>
      <c r="E70" s="6"/>
      <c r="F70" s="67"/>
      <c r="G70" s="24">
        <v>0</v>
      </c>
      <c r="H70" s="24"/>
      <c r="I70" s="25"/>
    </row>
    <row r="71" spans="1:10" x14ac:dyDescent="0.2">
      <c r="A71" s="65"/>
      <c r="B71" s="36"/>
      <c r="C71" s="36" t="s">
        <v>8</v>
      </c>
      <c r="D71" s="6" t="s">
        <v>108</v>
      </c>
      <c r="E71" s="6"/>
      <c r="F71" s="67"/>
      <c r="G71" s="24">
        <v>36668828</v>
      </c>
      <c r="H71" s="24"/>
      <c r="I71" s="25"/>
    </row>
    <row r="72" spans="1:10" x14ac:dyDescent="0.2">
      <c r="A72" s="65"/>
      <c r="B72" s="36"/>
      <c r="C72" s="36"/>
      <c r="D72" s="6"/>
      <c r="E72" s="6"/>
      <c r="F72" s="67"/>
      <c r="G72" s="24"/>
      <c r="H72" s="24"/>
      <c r="I72" s="25"/>
    </row>
    <row r="73" spans="1:10" ht="15" x14ac:dyDescent="0.25">
      <c r="A73" s="68"/>
      <c r="B73" s="21" t="s">
        <v>22</v>
      </c>
      <c r="C73" s="21" t="s">
        <v>109</v>
      </c>
      <c r="D73" s="22"/>
      <c r="E73" s="22"/>
      <c r="F73" s="69"/>
      <c r="G73" s="24"/>
      <c r="H73" s="24">
        <f>G75-G74</f>
        <v>-58770652.620000005</v>
      </c>
      <c r="I73" s="25"/>
    </row>
    <row r="74" spans="1:10" ht="15" x14ac:dyDescent="0.25">
      <c r="A74" s="68"/>
      <c r="B74" s="21"/>
      <c r="C74" s="36" t="s">
        <v>6</v>
      </c>
      <c r="D74" s="6" t="s">
        <v>110</v>
      </c>
      <c r="E74" s="22"/>
      <c r="F74" s="69"/>
      <c r="G74" s="35">
        <v>58796554.100000001</v>
      </c>
      <c r="H74" s="24"/>
      <c r="I74" s="25"/>
    </row>
    <row r="75" spans="1:10" ht="15" x14ac:dyDescent="0.25">
      <c r="A75" s="68"/>
      <c r="B75" s="21"/>
      <c r="C75" s="36" t="s">
        <v>90</v>
      </c>
      <c r="D75" s="6" t="s">
        <v>111</v>
      </c>
      <c r="E75" s="22"/>
      <c r="F75" s="69"/>
      <c r="G75" s="35">
        <v>25901.48</v>
      </c>
      <c r="H75" s="24"/>
      <c r="I75" s="25"/>
    </row>
    <row r="76" spans="1:10" x14ac:dyDescent="0.2">
      <c r="A76" s="65"/>
      <c r="B76" s="36"/>
      <c r="C76" s="36"/>
      <c r="D76" s="83"/>
      <c r="E76" s="83"/>
      <c r="F76" s="67"/>
      <c r="G76" s="24"/>
      <c r="H76" s="24"/>
      <c r="I76" s="25"/>
    </row>
    <row r="77" spans="1:10" ht="15" x14ac:dyDescent="0.25">
      <c r="A77" s="68"/>
      <c r="B77" s="21" t="s">
        <v>27</v>
      </c>
      <c r="C77" s="21" t="s">
        <v>112</v>
      </c>
      <c r="D77" s="22"/>
      <c r="E77" s="22"/>
      <c r="F77" s="69"/>
      <c r="G77" s="24"/>
      <c r="H77" s="24">
        <f>G78</f>
        <v>4265193.5999999903</v>
      </c>
      <c r="I77" s="25"/>
    </row>
    <row r="78" spans="1:10" ht="15" x14ac:dyDescent="0.25">
      <c r="A78" s="68"/>
      <c r="B78" s="21"/>
      <c r="C78" s="36" t="s">
        <v>6</v>
      </c>
      <c r="D78" s="6" t="s">
        <v>112</v>
      </c>
      <c r="E78" s="22"/>
      <c r="F78" s="69"/>
      <c r="G78" s="89">
        <v>4265193.5999999903</v>
      </c>
      <c r="H78" s="24"/>
      <c r="I78" s="25"/>
    </row>
    <row r="79" spans="1:10" ht="15.75" thickBot="1" x14ac:dyDescent="0.3">
      <c r="A79" s="90"/>
      <c r="B79" s="91"/>
      <c r="C79" s="72"/>
      <c r="D79" s="15"/>
      <c r="E79" s="92"/>
      <c r="F79" s="93"/>
      <c r="G79" s="46"/>
      <c r="H79" s="46"/>
      <c r="I79" s="57"/>
    </row>
    <row r="80" spans="1:10" x14ac:dyDescent="0.2">
      <c r="A80" s="94"/>
      <c r="B80" s="49"/>
      <c r="C80" s="49"/>
      <c r="D80" s="49"/>
      <c r="E80" s="49"/>
      <c r="F80" s="50"/>
      <c r="G80" s="12"/>
      <c r="H80" s="95"/>
      <c r="I80" s="45"/>
      <c r="J80" s="96"/>
    </row>
    <row r="81" spans="1:10" ht="15.75" x14ac:dyDescent="0.25">
      <c r="A81" s="97"/>
      <c r="B81" s="28"/>
      <c r="C81" s="28"/>
      <c r="D81" s="27" t="s">
        <v>113</v>
      </c>
      <c r="E81" s="28"/>
      <c r="F81" s="29"/>
      <c r="G81" s="98"/>
      <c r="H81" s="98"/>
      <c r="I81" s="25">
        <f>I8+I49+I64</f>
        <v>333625704.65999997</v>
      </c>
      <c r="J81" s="99"/>
    </row>
    <row r="82" spans="1:10" ht="13.5" thickBot="1" x14ac:dyDescent="0.25">
      <c r="A82" s="64"/>
      <c r="B82" s="15"/>
      <c r="C82" s="15"/>
      <c r="D82" s="15"/>
      <c r="E82" s="15"/>
      <c r="F82" s="15"/>
      <c r="G82" s="100"/>
      <c r="H82" s="100"/>
      <c r="I82" s="57"/>
      <c r="J82" s="96"/>
    </row>
  </sheetData>
  <mergeCells count="8">
    <mergeCell ref="C57:E57"/>
    <mergeCell ref="D59:E59"/>
    <mergeCell ref="D3:H4"/>
    <mergeCell ref="G6:I6"/>
    <mergeCell ref="D22:E22"/>
    <mergeCell ref="D48:E48"/>
    <mergeCell ref="C51:E51"/>
    <mergeCell ref="D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Bilanço Aktif</vt:lpstr>
      <vt:lpstr>Bilanço Pasif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2025-11-18T09:00:05Z</dcterms:created>
  <dcterms:modified xsi:type="dcterms:W3CDTF">2025-11-18T11:21:13Z</dcterms:modified>
</cp:coreProperties>
</file>